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1tkj-sv01\kojin$\ma.kuroda\事業推進（黒田）\"/>
    </mc:Choice>
  </mc:AlternateContent>
  <bookViews>
    <workbookView xWindow="0" yWindow="0" windowWidth="28800" windowHeight="12495"/>
  </bookViews>
  <sheets>
    <sheet name="簡易計算シート（全活動入力）" sheetId="1" r:id="rId1"/>
    <sheet name="宿泊食事簡易計算シート（最低限の料金確認用）" sheetId="3" r:id="rId2"/>
    <sheet name="TAP用（徳地アドベンチャー教育プログラム用計算シート）" sheetId="2" r:id="rId3"/>
  </sheets>
  <definedNames>
    <definedName name="_xlnm.Print_Area" localSheetId="2">'TAP用（徳地アドベンチャー教育プログラム用計算シート）'!$A$1:$AG$11</definedName>
    <definedName name="_xlnm.Print_Area" localSheetId="0">'簡易計算シート（全活動入力）'!$A$1:$AG$118</definedName>
    <definedName name="_xlnm.Print_Area" localSheetId="1">'宿泊食事簡易計算シート（最低限の料金確認用）'!$A$1:$AG$37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3" l="1"/>
  <c r="R32" i="3"/>
  <c r="R31" i="3"/>
  <c r="R30" i="3"/>
  <c r="R24" i="3"/>
  <c r="R23" i="3"/>
  <c r="R22" i="3"/>
  <c r="R21" i="3"/>
  <c r="R20" i="3"/>
  <c r="R19" i="3"/>
  <c r="R18" i="3"/>
  <c r="R17" i="3"/>
  <c r="R16" i="3"/>
  <c r="R10" i="3"/>
  <c r="R9" i="3"/>
  <c r="R7" i="3"/>
  <c r="R6" i="3"/>
  <c r="O8" i="2"/>
  <c r="T8" i="2"/>
  <c r="Z8" i="2" s="1"/>
  <c r="R114" i="1"/>
  <c r="R113" i="1"/>
  <c r="R112" i="1"/>
  <c r="R111" i="1"/>
  <c r="R103" i="1"/>
  <c r="R104" i="1"/>
  <c r="R99" i="1"/>
  <c r="R100" i="1"/>
  <c r="R101" i="1"/>
  <c r="R102" i="1"/>
  <c r="R88" i="1"/>
  <c r="R89" i="1"/>
  <c r="R90" i="1"/>
  <c r="R91" i="1"/>
  <c r="R92" i="1"/>
  <c r="R93" i="1"/>
  <c r="R94" i="1"/>
  <c r="R95" i="1"/>
  <c r="R96" i="1"/>
  <c r="R97" i="1"/>
  <c r="R98" i="1"/>
  <c r="R84" i="1"/>
  <c r="R85" i="1"/>
  <c r="R86" i="1"/>
  <c r="R87" i="1"/>
  <c r="R82" i="1"/>
  <c r="R83" i="1"/>
  <c r="R80" i="1"/>
  <c r="R81" i="1"/>
  <c r="R79" i="1"/>
  <c r="R72" i="1"/>
  <c r="R71" i="1"/>
  <c r="R70" i="1"/>
  <c r="R69" i="1"/>
  <c r="R67" i="1"/>
  <c r="R66" i="1"/>
  <c r="R65" i="1"/>
  <c r="R64" i="1"/>
  <c r="R63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20" i="1"/>
  <c r="R21" i="1"/>
  <c r="R22" i="1"/>
  <c r="R23" i="1"/>
  <c r="R24" i="1"/>
  <c r="R25" i="1"/>
  <c r="R26" i="1"/>
  <c r="R27" i="1"/>
  <c r="R30" i="1"/>
  <c r="R19" i="1"/>
  <c r="R9" i="1"/>
  <c r="R10" i="1"/>
  <c r="R11" i="1"/>
  <c r="R12" i="1"/>
  <c r="R13" i="1"/>
  <c r="R8" i="1"/>
  <c r="R6" i="1"/>
  <c r="R5" i="1"/>
  <c r="V34" i="3" l="1"/>
  <c r="V11" i="3"/>
  <c r="V25" i="3"/>
  <c r="V115" i="1"/>
  <c r="V105" i="1"/>
  <c r="V73" i="1"/>
  <c r="V14" i="1"/>
  <c r="V28" i="1"/>
  <c r="V57" i="1"/>
  <c r="V36" i="3" l="1"/>
  <c r="V117" i="1"/>
</calcChain>
</file>

<file path=xl/sharedStrings.xml><?xml version="1.0" encoding="utf-8"?>
<sst xmlns="http://schemas.openxmlformats.org/spreadsheetml/2006/main" count="231" uniqueCount="145">
  <si>
    <t>施設利用料金簡易計算シート</t>
    <rPh sb="0" eb="2">
      <t>シセツ</t>
    </rPh>
    <rPh sb="2" eb="4">
      <t>リヨウ</t>
    </rPh>
    <rPh sb="4" eb="6">
      <t>リョウキン</t>
    </rPh>
    <rPh sb="6" eb="8">
      <t>カンイ</t>
    </rPh>
    <rPh sb="8" eb="10">
      <t>ケイサン</t>
    </rPh>
    <phoneticPr fontId="1"/>
  </si>
  <si>
    <t>単価</t>
    <rPh sb="0" eb="2">
      <t>タンカ</t>
    </rPh>
    <phoneticPr fontId="1"/>
  </si>
  <si>
    <t>数</t>
    <rPh sb="0" eb="1">
      <t>カズ</t>
    </rPh>
    <phoneticPr fontId="1"/>
  </si>
  <si>
    <t>小計</t>
    <rPh sb="0" eb="1">
      <t>ショウ</t>
    </rPh>
    <rPh sb="1" eb="2">
      <t>ケイ</t>
    </rPh>
    <phoneticPr fontId="1"/>
  </si>
  <si>
    <t>備考</t>
    <rPh sb="0" eb="2">
      <t>ビコウ</t>
    </rPh>
    <phoneticPr fontId="1"/>
  </si>
  <si>
    <t>品目名等</t>
    <rPh sb="0" eb="2">
      <t>ヒンモク</t>
    </rPh>
    <rPh sb="2" eb="3">
      <t>メイ</t>
    </rPh>
    <rPh sb="3" eb="4">
      <t>トウ</t>
    </rPh>
    <phoneticPr fontId="1"/>
  </si>
  <si>
    <t>施設使用料金</t>
    <rPh sb="0" eb="2">
      <t>シセツ</t>
    </rPh>
    <rPh sb="2" eb="4">
      <t>シヨウ</t>
    </rPh>
    <rPh sb="4" eb="6">
      <t>リョウキン</t>
    </rPh>
    <phoneticPr fontId="1"/>
  </si>
  <si>
    <t>一般宿泊利用者１人あたりの金額</t>
    <rPh sb="0" eb="2">
      <t>イッパン</t>
    </rPh>
    <rPh sb="2" eb="4">
      <t>シュクハク</t>
    </rPh>
    <rPh sb="4" eb="6">
      <t>リヨウ</t>
    </rPh>
    <rPh sb="6" eb="7">
      <t>シャ</t>
    </rPh>
    <rPh sb="8" eb="9">
      <t>ヒト</t>
    </rPh>
    <rPh sb="13" eb="15">
      <t>キンガク</t>
    </rPh>
    <phoneticPr fontId="1"/>
  </si>
  <si>
    <t>シーツ２枚枕カバー１枚（４泊毎に交換）</t>
    <rPh sb="4" eb="5">
      <t>マイ</t>
    </rPh>
    <rPh sb="5" eb="6">
      <t>マクラ</t>
    </rPh>
    <rPh sb="10" eb="11">
      <t>マイ</t>
    </rPh>
    <rPh sb="13" eb="14">
      <t>ハク</t>
    </rPh>
    <rPh sb="14" eb="15">
      <t>マイ</t>
    </rPh>
    <rPh sb="16" eb="18">
      <t>コウカン</t>
    </rPh>
    <phoneticPr fontId="1"/>
  </si>
  <si>
    <t>シーツ代</t>
    <rPh sb="3" eb="4">
      <t>ダイ</t>
    </rPh>
    <phoneticPr fontId="1"/>
  </si>
  <si>
    <t>特定研修活動料金</t>
    <rPh sb="0" eb="2">
      <t>トクテイ</t>
    </rPh>
    <rPh sb="2" eb="4">
      <t>ケンシュウ</t>
    </rPh>
    <rPh sb="4" eb="6">
      <t>カツドウ</t>
    </rPh>
    <rPh sb="6" eb="8">
      <t>リョウキン</t>
    </rPh>
    <phoneticPr fontId="1"/>
  </si>
  <si>
    <t>１グループ３時間あたり</t>
    <rPh sb="6" eb="8">
      <t>ジカン</t>
    </rPh>
    <phoneticPr fontId="1"/>
  </si>
  <si>
    <t>天体観察</t>
    <rPh sb="0" eb="2">
      <t>テンタイ</t>
    </rPh>
    <rPh sb="2" eb="4">
      <t>カンサツ</t>
    </rPh>
    <phoneticPr fontId="1"/>
  </si>
  <si>
    <t>ノルディックウォーキング</t>
    <phoneticPr fontId="1"/>
  </si>
  <si>
    <t>参加者20名に対し講師１名（３時間）</t>
    <rPh sb="0" eb="3">
      <t>サンカシャ</t>
    </rPh>
    <rPh sb="5" eb="6">
      <t>メイ</t>
    </rPh>
    <rPh sb="7" eb="8">
      <t>タイ</t>
    </rPh>
    <rPh sb="9" eb="11">
      <t>コウシ</t>
    </rPh>
    <rPh sb="12" eb="13">
      <t>メイ</t>
    </rPh>
    <rPh sb="15" eb="17">
      <t>ジカン</t>
    </rPh>
    <phoneticPr fontId="1"/>
  </si>
  <si>
    <t>参加者100名に対し講師１名（１時間）</t>
    <rPh sb="0" eb="3">
      <t>サンカシャ</t>
    </rPh>
    <rPh sb="6" eb="7">
      <t>メイ</t>
    </rPh>
    <rPh sb="8" eb="9">
      <t>タイ</t>
    </rPh>
    <rPh sb="10" eb="12">
      <t>コウシ</t>
    </rPh>
    <rPh sb="13" eb="14">
      <t>メイ</t>
    </rPh>
    <rPh sb="16" eb="18">
      <t>ジカン</t>
    </rPh>
    <phoneticPr fontId="1"/>
  </si>
  <si>
    <t>七宝焼き</t>
    <rPh sb="0" eb="3">
      <t>シッポウヤ</t>
    </rPh>
    <phoneticPr fontId="1"/>
  </si>
  <si>
    <t>参加者20名に対し講師１名（教材費別）</t>
    <rPh sb="0" eb="3">
      <t>サンカシャ</t>
    </rPh>
    <rPh sb="5" eb="6">
      <t>メイ</t>
    </rPh>
    <rPh sb="7" eb="8">
      <t>タイ</t>
    </rPh>
    <rPh sb="9" eb="11">
      <t>コウシ</t>
    </rPh>
    <rPh sb="12" eb="13">
      <t>メイ</t>
    </rPh>
    <rPh sb="14" eb="17">
      <t>キョウザイヒ</t>
    </rPh>
    <rPh sb="17" eb="18">
      <t>ベツ</t>
    </rPh>
    <phoneticPr fontId="1"/>
  </si>
  <si>
    <t>こんにゃくづくり</t>
    <phoneticPr fontId="1"/>
  </si>
  <si>
    <t>最大40名まで（教材費別）</t>
    <rPh sb="0" eb="2">
      <t>サイダイ</t>
    </rPh>
    <rPh sb="4" eb="5">
      <t>メイ</t>
    </rPh>
    <rPh sb="8" eb="11">
      <t>キョウザイヒ</t>
    </rPh>
    <rPh sb="11" eb="12">
      <t>ベツ</t>
    </rPh>
    <phoneticPr fontId="1"/>
  </si>
  <si>
    <t>TAP（徳地アドベンチャ―教育プログラム）</t>
    <rPh sb="4" eb="6">
      <t>トクジ</t>
    </rPh>
    <rPh sb="13" eb="15">
      <t>キョウイク</t>
    </rPh>
    <phoneticPr fontId="1"/>
  </si>
  <si>
    <t>自然観察</t>
    <rPh sb="0" eb="2">
      <t>シゼン</t>
    </rPh>
    <rPh sb="2" eb="4">
      <t>カンサツ</t>
    </rPh>
    <phoneticPr fontId="1"/>
  </si>
  <si>
    <t>参加者30名に対し講師１名（３時間）</t>
    <rPh sb="0" eb="3">
      <t>サンカシャ</t>
    </rPh>
    <rPh sb="5" eb="6">
      <t>メイ</t>
    </rPh>
    <rPh sb="7" eb="8">
      <t>タイ</t>
    </rPh>
    <rPh sb="9" eb="11">
      <t>コウシ</t>
    </rPh>
    <rPh sb="12" eb="13">
      <t>メイ</t>
    </rPh>
    <rPh sb="15" eb="17">
      <t>ジカン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</si>
  <si>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</si>
  <si>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</si>
  <si>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</si>
  <si>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４歳から６歳</t>
    <rPh sb="1" eb="2">
      <t>サイ</t>
    </rPh>
    <rPh sb="5" eb="6">
      <t>サイ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</si>
  <si>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</si>
  <si>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</si>
  <si>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食堂での食事</t>
    <rPh sb="0" eb="2">
      <t>ショクドウ</t>
    </rPh>
    <rPh sb="4" eb="6">
      <t>ショクジ</t>
    </rPh>
    <phoneticPr fontId="1"/>
  </si>
  <si>
    <t>野外炊飯</t>
    <rPh sb="0" eb="2">
      <t>ヤガイ</t>
    </rPh>
    <rPh sb="2" eb="4">
      <t>スイハン</t>
    </rPh>
    <phoneticPr fontId="1"/>
  </si>
  <si>
    <t>ビーフカレー</t>
    <phoneticPr fontId="1"/>
  </si>
  <si>
    <t>ハヤシライス</t>
    <phoneticPr fontId="1"/>
  </si>
  <si>
    <t>親子丼</t>
    <rPh sb="0" eb="3">
      <t>オヤコドン</t>
    </rPh>
    <phoneticPr fontId="1"/>
  </si>
  <si>
    <t>炊き込みご飯</t>
    <rPh sb="0" eb="1">
      <t>タ</t>
    </rPh>
    <rPh sb="2" eb="3">
      <t>コ</t>
    </rPh>
    <rPh sb="5" eb="6">
      <t>ハン</t>
    </rPh>
    <phoneticPr fontId="1"/>
  </si>
  <si>
    <t>豚汁</t>
    <rPh sb="0" eb="1">
      <t>トン</t>
    </rPh>
    <rPh sb="1" eb="2">
      <t>ジル</t>
    </rPh>
    <phoneticPr fontId="1"/>
  </si>
  <si>
    <t>クリームシチュー</t>
    <phoneticPr fontId="1"/>
  </si>
  <si>
    <t>ビーフシチュー</t>
    <phoneticPr fontId="1"/>
  </si>
  <si>
    <t>ポトフ</t>
    <phoneticPr fontId="1"/>
  </si>
  <si>
    <t>焼きそば</t>
    <rPh sb="0" eb="1">
      <t>ヤ</t>
    </rPh>
    <phoneticPr fontId="1"/>
  </si>
  <si>
    <t>ベーコンエッグ</t>
    <phoneticPr fontId="1"/>
  </si>
  <si>
    <t>焼肉</t>
    <rPh sb="0" eb="2">
      <t>ヤキニク</t>
    </rPh>
    <phoneticPr fontId="1"/>
  </si>
  <si>
    <t>牛肉（１５０ｇ）</t>
    <rPh sb="0" eb="2">
      <t>ギュウニク</t>
    </rPh>
    <phoneticPr fontId="1"/>
  </si>
  <si>
    <t>豚肉（１５０ｇ）</t>
    <rPh sb="0" eb="2">
      <t>ブタニク</t>
    </rPh>
    <phoneticPr fontId="1"/>
  </si>
  <si>
    <t>鶏肉（１５０ｇ）</t>
    <rPh sb="0" eb="2">
      <t>トリニク</t>
    </rPh>
    <phoneticPr fontId="1"/>
  </si>
  <si>
    <t>野菜・塩コショウ・タレが付きます。</t>
    <rPh sb="0" eb="2">
      <t>ヤサイ</t>
    </rPh>
    <rPh sb="3" eb="4">
      <t>シオ</t>
    </rPh>
    <rPh sb="12" eb="13">
      <t>ツ</t>
    </rPh>
    <phoneticPr fontId="1"/>
  </si>
  <si>
    <t>米１００ｇ追加</t>
    <rPh sb="0" eb="1">
      <t>コメ</t>
    </rPh>
    <rPh sb="5" eb="7">
      <t>ツイカ</t>
    </rPh>
    <phoneticPr fontId="1"/>
  </si>
  <si>
    <t>牛肉（５００g追加）</t>
    <rPh sb="0" eb="2">
      <t>ギュウニク</t>
    </rPh>
    <rPh sb="7" eb="9">
      <t>ツイカ</t>
    </rPh>
    <phoneticPr fontId="1"/>
  </si>
  <si>
    <t>豚肉（５００g追加）</t>
    <rPh sb="0" eb="2">
      <t>ブタニク</t>
    </rPh>
    <rPh sb="7" eb="9">
      <t>ツイカ</t>
    </rPh>
    <phoneticPr fontId="1"/>
  </si>
  <si>
    <t>鳥肉（５００g追加）</t>
    <rPh sb="0" eb="2">
      <t>トリニク</t>
    </rPh>
    <rPh sb="7" eb="9">
      <t>ツイカ</t>
    </rPh>
    <phoneticPr fontId="1"/>
  </si>
  <si>
    <t>焼きそば３玉</t>
    <rPh sb="0" eb="1">
      <t>ヤ</t>
    </rPh>
    <rPh sb="5" eb="6">
      <t>タマ</t>
    </rPh>
    <phoneticPr fontId="1"/>
  </si>
  <si>
    <t>お好み焼き（１０人分）</t>
    <rPh sb="1" eb="2">
      <t>コノ</t>
    </rPh>
    <rPh sb="3" eb="4">
      <t>ヤ</t>
    </rPh>
    <rPh sb="8" eb="9">
      <t>ニン</t>
    </rPh>
    <rPh sb="9" eb="10">
      <t>ブン</t>
    </rPh>
    <phoneticPr fontId="1"/>
  </si>
  <si>
    <t>焼きリンゴ（１個）</t>
    <rPh sb="0" eb="1">
      <t>ヤ</t>
    </rPh>
    <rPh sb="7" eb="8">
      <t>コ</t>
    </rPh>
    <phoneticPr fontId="1"/>
  </si>
  <si>
    <t>追加メニュー</t>
    <rPh sb="0" eb="2">
      <t>ツイカ</t>
    </rPh>
    <phoneticPr fontId="1"/>
  </si>
  <si>
    <t>わかめスープ</t>
    <phoneticPr fontId="1"/>
  </si>
  <si>
    <t>味噌汁</t>
    <rPh sb="0" eb="3">
      <t>ミソシル</t>
    </rPh>
    <phoneticPr fontId="1"/>
  </si>
  <si>
    <t>プリン</t>
    <phoneticPr fontId="1"/>
  </si>
  <si>
    <t>ゼリー</t>
    <phoneticPr fontId="1"/>
  </si>
  <si>
    <t>パックジュース</t>
    <phoneticPr fontId="1"/>
  </si>
  <si>
    <t>小　計</t>
    <rPh sb="0" eb="1">
      <t>ショウ</t>
    </rPh>
    <rPh sb="2" eb="3">
      <t>ケイ</t>
    </rPh>
    <phoneticPr fontId="1"/>
  </si>
  <si>
    <t>　小　計</t>
    <rPh sb="1" eb="2">
      <t>ショウ</t>
    </rPh>
    <rPh sb="3" eb="4">
      <t>ケイ</t>
    </rPh>
    <phoneticPr fontId="1"/>
  </si>
  <si>
    <t>お弁当</t>
    <rPh sb="1" eb="3">
      <t>ベントウ</t>
    </rPh>
    <phoneticPr fontId="1"/>
  </si>
  <si>
    <t>朝食・昼食用</t>
    <rPh sb="0" eb="2">
      <t>チョウショク</t>
    </rPh>
    <rPh sb="3" eb="5">
      <t>チュウショク</t>
    </rPh>
    <rPh sb="5" eb="6">
      <t>ヨウ</t>
    </rPh>
    <phoneticPr fontId="1"/>
  </si>
  <si>
    <t>パン弁当</t>
    <rPh sb="2" eb="4">
      <t>ベントウ</t>
    </rPh>
    <phoneticPr fontId="1"/>
  </si>
  <si>
    <t>昼食用</t>
    <rPh sb="0" eb="3">
      <t>チュウショクヨウ</t>
    </rPh>
    <phoneticPr fontId="1"/>
  </si>
  <si>
    <t>俵むすび（小）</t>
    <rPh sb="0" eb="1">
      <t>タワラ</t>
    </rPh>
    <rPh sb="5" eb="6">
      <t>ショウ</t>
    </rPh>
    <phoneticPr fontId="1"/>
  </si>
  <si>
    <t>パン・パックジュース・バナナ・チーズ・ソーセージ各１個</t>
    <rPh sb="24" eb="25">
      <t>カク</t>
    </rPh>
    <rPh sb="26" eb="27">
      <t>コ</t>
    </rPh>
    <phoneticPr fontId="1"/>
  </si>
  <si>
    <t>おむすび３個とおかず</t>
    <rPh sb="5" eb="6">
      <t>コ</t>
    </rPh>
    <phoneticPr fontId="1"/>
  </si>
  <si>
    <t>おむすび４個とおかず</t>
    <rPh sb="5" eb="6">
      <t>コ</t>
    </rPh>
    <phoneticPr fontId="1"/>
  </si>
  <si>
    <t>菓子パン</t>
    <rPh sb="0" eb="2">
      <t>カシ</t>
    </rPh>
    <phoneticPr fontId="1"/>
  </si>
  <si>
    <t>牛乳</t>
    <rPh sb="0" eb="2">
      <t>ギュウニュウ</t>
    </rPh>
    <phoneticPr fontId="1"/>
  </si>
  <si>
    <t>ロックアイス（１．２ｋｇ)</t>
    <phoneticPr fontId="1"/>
  </si>
  <si>
    <t>キャンプファイヤー</t>
    <phoneticPr fontId="1"/>
  </si>
  <si>
    <t>まき・灯油（３L)</t>
    <rPh sb="3" eb="5">
      <t>トウユ</t>
    </rPh>
    <phoneticPr fontId="1"/>
  </si>
  <si>
    <t>トーチ棒１本</t>
    <rPh sb="3" eb="4">
      <t>ボウ</t>
    </rPh>
    <rPh sb="5" eb="6">
      <t>ホン</t>
    </rPh>
    <phoneticPr fontId="1"/>
  </si>
  <si>
    <t>トーチ棒用灯油（１L）</t>
    <rPh sb="3" eb="4">
      <t>ボウ</t>
    </rPh>
    <rPh sb="4" eb="5">
      <t>ヨウ</t>
    </rPh>
    <rPh sb="5" eb="7">
      <t>トウユ</t>
    </rPh>
    <phoneticPr fontId="1"/>
  </si>
  <si>
    <t>要作成・布は団体準備</t>
    <rPh sb="0" eb="1">
      <t>ヨウ</t>
    </rPh>
    <rPh sb="1" eb="3">
      <t>サクセイ</t>
    </rPh>
    <rPh sb="4" eb="5">
      <t>ヌノ</t>
    </rPh>
    <rPh sb="6" eb="8">
      <t>ダンタイ</t>
    </rPh>
    <rPh sb="8" eb="10">
      <t>ジュンビ</t>
    </rPh>
    <phoneticPr fontId="1"/>
  </si>
  <si>
    <t>キャンドルサービス</t>
    <phoneticPr fontId="1"/>
  </si>
  <si>
    <t>ろうそく大２本</t>
    <rPh sb="4" eb="5">
      <t>ダイ</t>
    </rPh>
    <rPh sb="6" eb="7">
      <t>ホン</t>
    </rPh>
    <phoneticPr fontId="1"/>
  </si>
  <si>
    <t>ろうそく小１本</t>
    <rPh sb="4" eb="5">
      <t>ショウ</t>
    </rPh>
    <rPh sb="6" eb="7">
      <t>ホン</t>
    </rPh>
    <phoneticPr fontId="1"/>
  </si>
  <si>
    <t>１セット使用後寄付で２０本貸出</t>
    <rPh sb="4" eb="7">
      <t>シヨウゴ</t>
    </rPh>
    <rPh sb="7" eb="9">
      <t>キフ</t>
    </rPh>
    <rPh sb="12" eb="13">
      <t>ホン</t>
    </rPh>
    <rPh sb="13" eb="15">
      <t>カシダシ</t>
    </rPh>
    <phoneticPr fontId="1"/>
  </si>
  <si>
    <t>ロウの受け皿用アルミホイル付</t>
    <rPh sb="3" eb="4">
      <t>ウ</t>
    </rPh>
    <rPh sb="5" eb="6">
      <t>ザラ</t>
    </rPh>
    <rPh sb="6" eb="7">
      <t>ヨウ</t>
    </rPh>
    <rPh sb="13" eb="14">
      <t>ツキ</t>
    </rPh>
    <phoneticPr fontId="1"/>
  </si>
  <si>
    <t>活動教材費</t>
    <rPh sb="0" eb="2">
      <t>カツドウ</t>
    </rPh>
    <rPh sb="2" eb="5">
      <t>キョウザイヒ</t>
    </rPh>
    <phoneticPr fontId="1"/>
  </si>
  <si>
    <t>板１枚・絵具（貸出）・薪</t>
    <rPh sb="0" eb="1">
      <t>イタ</t>
    </rPh>
    <rPh sb="2" eb="3">
      <t>マイ</t>
    </rPh>
    <rPh sb="4" eb="6">
      <t>エノグ</t>
    </rPh>
    <rPh sb="7" eb="9">
      <t>カシダ</t>
    </rPh>
    <rPh sb="11" eb="12">
      <t>マキ</t>
    </rPh>
    <phoneticPr fontId="1"/>
  </si>
  <si>
    <t>木工細工</t>
    <rPh sb="0" eb="2">
      <t>モッコウ</t>
    </rPh>
    <rPh sb="2" eb="4">
      <t>ザイク</t>
    </rPh>
    <phoneticPr fontId="1"/>
  </si>
  <si>
    <t>丸太（加工済み）</t>
    <rPh sb="0" eb="2">
      <t>マルタ</t>
    </rPh>
    <rPh sb="3" eb="5">
      <t>カコウ</t>
    </rPh>
    <rPh sb="5" eb="6">
      <t>ズ</t>
    </rPh>
    <phoneticPr fontId="1"/>
  </si>
  <si>
    <t>ヒートン（1個）</t>
    <rPh sb="6" eb="7">
      <t>コ</t>
    </rPh>
    <phoneticPr fontId="1"/>
  </si>
  <si>
    <t>目玉（２個）</t>
    <rPh sb="0" eb="2">
      <t>メダマ</t>
    </rPh>
    <rPh sb="4" eb="5">
      <t>コ</t>
    </rPh>
    <phoneticPr fontId="1"/>
  </si>
  <si>
    <t>プラホビー</t>
    <phoneticPr fontId="1"/>
  </si>
  <si>
    <t>和紙作り</t>
    <rPh sb="0" eb="2">
      <t>ワシ</t>
    </rPh>
    <rPh sb="2" eb="3">
      <t>ヅク</t>
    </rPh>
    <phoneticPr fontId="1"/>
  </si>
  <si>
    <t>ネクタイピン</t>
    <phoneticPr fontId="1"/>
  </si>
  <si>
    <t>ブローチ</t>
    <phoneticPr fontId="1"/>
  </si>
  <si>
    <t>スプーン</t>
    <phoneticPr fontId="1"/>
  </si>
  <si>
    <t>はがき用（２０枚程度）</t>
    <rPh sb="3" eb="4">
      <t>ヨウ</t>
    </rPh>
    <rPh sb="7" eb="8">
      <t>マイ</t>
    </rPh>
    <rPh sb="8" eb="10">
      <t>テイド</t>
    </rPh>
    <phoneticPr fontId="1"/>
  </si>
  <si>
    <t>もちつき</t>
    <phoneticPr fontId="1"/>
  </si>
  <si>
    <t>（１０月～３月のみ）１０人以上から受付</t>
    <rPh sb="3" eb="4">
      <t>ガツ</t>
    </rPh>
    <rPh sb="6" eb="7">
      <t>ガツ</t>
    </rPh>
    <rPh sb="12" eb="13">
      <t>ニン</t>
    </rPh>
    <rPh sb="13" eb="15">
      <t>イジョウ</t>
    </rPh>
    <rPh sb="17" eb="19">
      <t>ウケツケ</t>
    </rPh>
    <phoneticPr fontId="1"/>
  </si>
  <si>
    <t>こんにゃくづくり</t>
    <phoneticPr fontId="1"/>
  </si>
  <si>
    <t>５人単位での申込み</t>
    <rPh sb="1" eb="2">
      <t>ニン</t>
    </rPh>
    <rPh sb="2" eb="4">
      <t>タンイ</t>
    </rPh>
    <rPh sb="6" eb="8">
      <t>モウシコ</t>
    </rPh>
    <phoneticPr fontId="1"/>
  </si>
  <si>
    <t>竹細工</t>
    <rPh sb="0" eb="1">
      <t>タケ</t>
    </rPh>
    <rPh sb="1" eb="3">
      <t>ザイク</t>
    </rPh>
    <phoneticPr fontId="1"/>
  </si>
  <si>
    <t>コップ</t>
    <phoneticPr fontId="1"/>
  </si>
  <si>
    <t>コップ以外</t>
    <rPh sb="3" eb="5">
      <t>イガイ</t>
    </rPh>
    <phoneticPr fontId="1"/>
  </si>
  <si>
    <t>ストーンアート</t>
    <phoneticPr fontId="1"/>
  </si>
  <si>
    <t>葉っぱのスタンプ</t>
    <rPh sb="0" eb="1">
      <t>ハ</t>
    </rPh>
    <phoneticPr fontId="1"/>
  </si>
  <si>
    <t>丸太でペンスタンド</t>
    <rPh sb="0" eb="2">
      <t>マルタ</t>
    </rPh>
    <phoneticPr fontId="1"/>
  </si>
  <si>
    <t>追加教材</t>
    <rPh sb="0" eb="2">
      <t>ツイカ</t>
    </rPh>
    <rPh sb="2" eb="4">
      <t>キョウザイ</t>
    </rPh>
    <phoneticPr fontId="1"/>
  </si>
  <si>
    <t>ホットボンド用接着剤</t>
    <rPh sb="6" eb="7">
      <t>ヨウ</t>
    </rPh>
    <rPh sb="7" eb="10">
      <t>セッチャクザイ</t>
    </rPh>
    <phoneticPr fontId="1"/>
  </si>
  <si>
    <t>薪１束</t>
    <rPh sb="0" eb="1">
      <t>マキ</t>
    </rPh>
    <rPh sb="2" eb="3">
      <t>タバ</t>
    </rPh>
    <phoneticPr fontId="1"/>
  </si>
  <si>
    <t>丸太・ボンド（1人分）</t>
    <rPh sb="0" eb="2">
      <t>マルタ</t>
    </rPh>
    <rPh sb="7" eb="9">
      <t>ヒトリ</t>
    </rPh>
    <rPh sb="9" eb="10">
      <t>ブン</t>
    </rPh>
    <phoneticPr fontId="1"/>
  </si>
  <si>
    <t>絵具・ニス（貸出）</t>
    <rPh sb="0" eb="2">
      <t>エノグ</t>
    </rPh>
    <rPh sb="6" eb="8">
      <t>カシダシ</t>
    </rPh>
    <phoneticPr fontId="1"/>
  </si>
  <si>
    <t>はがきサイズの用紙（５枚）</t>
    <rPh sb="7" eb="9">
      <t>ヨウシ</t>
    </rPh>
    <rPh sb="11" eb="12">
      <t>マイ</t>
    </rPh>
    <phoneticPr fontId="1"/>
  </si>
  <si>
    <t>その他</t>
    <rPh sb="2" eb="3">
      <t>タ</t>
    </rPh>
    <phoneticPr fontId="1"/>
  </si>
  <si>
    <t>ゲストルーム</t>
    <phoneticPr fontId="1"/>
  </si>
  <si>
    <t>洋室シングル</t>
    <rPh sb="0" eb="2">
      <t>ヨウシツ</t>
    </rPh>
    <phoneticPr fontId="1"/>
  </si>
  <si>
    <t>洋室ツイン</t>
    <rPh sb="0" eb="2">
      <t>ヨウシツ</t>
    </rPh>
    <phoneticPr fontId="1"/>
  </si>
  <si>
    <t>和室</t>
    <rPh sb="0" eb="2">
      <t>ワシツ</t>
    </rPh>
    <phoneticPr fontId="1"/>
  </si>
  <si>
    <t>１室１泊の料金
※シーツ代が別途かかります。</t>
    <rPh sb="1" eb="2">
      <t>シツ</t>
    </rPh>
    <rPh sb="3" eb="4">
      <t>ハク</t>
    </rPh>
    <rPh sb="5" eb="7">
      <t>リョウキン</t>
    </rPh>
    <rPh sb="12" eb="13">
      <t>ダイ</t>
    </rPh>
    <rPh sb="14" eb="16">
      <t>ベット</t>
    </rPh>
    <phoneticPr fontId="1"/>
  </si>
  <si>
    <t>ゴミ袋（４５L)</t>
    <rPh sb="2" eb="3">
      <t>ブクロ</t>
    </rPh>
    <phoneticPr fontId="1"/>
  </si>
  <si>
    <t>処理代含む</t>
    <rPh sb="0" eb="2">
      <t>ショリ</t>
    </rPh>
    <rPh sb="2" eb="3">
      <t>ダイ</t>
    </rPh>
    <rPh sb="3" eb="4">
      <t>フク</t>
    </rPh>
    <phoneticPr fontId="1"/>
  </si>
  <si>
    <t>合計</t>
    <rPh sb="0" eb="2">
      <t>ゴウケイ</t>
    </rPh>
    <phoneticPr fontId="1"/>
  </si>
  <si>
    <r>
      <t>3歳未満は無料となります。
※</t>
    </r>
    <r>
      <rPr>
        <sz val="9"/>
        <color theme="1"/>
        <rFont val="ＭＳ Ｐゴシック"/>
        <family val="3"/>
        <charset val="128"/>
        <scheme val="minor"/>
      </rPr>
      <t>人数×回数を「数」の欄に入力してください。</t>
    </r>
    <rPh sb="1" eb="4">
      <t>サイミマン</t>
    </rPh>
    <rPh sb="5" eb="7">
      <t>ムリョウ</t>
    </rPh>
    <rPh sb="15" eb="17">
      <t>ニンズウ</t>
    </rPh>
    <rPh sb="18" eb="20">
      <t>カイスウ</t>
    </rPh>
    <rPh sb="22" eb="23">
      <t>カズ</t>
    </rPh>
    <rPh sb="25" eb="26">
      <t>ラン</t>
    </rPh>
    <rPh sb="27" eb="29">
      <t>ニュウリョク</t>
    </rPh>
    <phoneticPr fontId="1"/>
  </si>
  <si>
    <t>トーチ棒10本分</t>
    <rPh sb="3" eb="4">
      <t>ボウ</t>
    </rPh>
    <rPh sb="6" eb="7">
      <t>ホン</t>
    </rPh>
    <rPh sb="7" eb="8">
      <t>ブン</t>
    </rPh>
    <phoneticPr fontId="1"/>
  </si>
  <si>
    <t>※七宝焼き、こんにゃくづくりは「特別研修活動費」も入力をお願いします。</t>
    <rPh sb="1" eb="4">
      <t>シッポウヤ</t>
    </rPh>
    <rPh sb="16" eb="18">
      <t>トクベツ</t>
    </rPh>
    <rPh sb="18" eb="20">
      <t>ケンシュウ</t>
    </rPh>
    <rPh sb="20" eb="22">
      <t>カツドウ</t>
    </rPh>
    <rPh sb="22" eb="23">
      <t>ヒ</t>
    </rPh>
    <rPh sb="25" eb="27">
      <t>ニュウリョク</t>
    </rPh>
    <rPh sb="29" eb="30">
      <t>ネガ</t>
    </rPh>
    <phoneticPr fontId="1"/>
  </si>
  <si>
    <t>TAP（徳地アドベンチャー教育プログラム）計算シート</t>
    <rPh sb="4" eb="6">
      <t>トクジ</t>
    </rPh>
    <rPh sb="13" eb="15">
      <t>キョウイク</t>
    </rPh>
    <rPh sb="21" eb="23">
      <t>ケイサン</t>
    </rPh>
    <phoneticPr fontId="1"/>
  </si>
  <si>
    <t>グループ数</t>
    <rPh sb="4" eb="5">
      <t>スウ</t>
    </rPh>
    <phoneticPr fontId="1"/>
  </si>
  <si>
    <t>合計金額</t>
    <rPh sb="0" eb="2">
      <t>ゴウケイ</t>
    </rPh>
    <rPh sb="2" eb="4">
      <t>キンガク</t>
    </rPh>
    <phoneticPr fontId="1"/>
  </si>
  <si>
    <t>単位時間（３時間１単位）</t>
    <rPh sb="0" eb="2">
      <t>タンイ</t>
    </rPh>
    <rPh sb="2" eb="4">
      <t>ジカン</t>
    </rPh>
    <rPh sb="6" eb="8">
      <t>ジカン</t>
    </rPh>
    <rPh sb="9" eb="11">
      <t>タンイ</t>
    </rPh>
    <phoneticPr fontId="1"/>
  </si>
  <si>
    <r>
      <t>合計金額</t>
    </r>
    <r>
      <rPr>
        <sz val="6"/>
        <color theme="1"/>
        <rFont val="ＭＳ Ｐゴシック"/>
        <family val="3"/>
        <charset val="128"/>
        <scheme val="minor"/>
      </rPr>
      <t>※１</t>
    </r>
    <rPh sb="0" eb="2">
      <t>ゴウケイ</t>
    </rPh>
    <rPh sb="2" eb="4">
      <t>キンガク</t>
    </rPh>
    <phoneticPr fontId="1"/>
  </si>
  <si>
    <t>の中に数値を入力してください。</t>
    <rPh sb="1" eb="2">
      <t>ナカ</t>
    </rPh>
    <rPh sb="3" eb="5">
      <t>スウチ</t>
    </rPh>
    <rPh sb="6" eb="8">
      <t>ニュウリョク</t>
    </rPh>
    <phoneticPr fontId="1"/>
  </si>
  <si>
    <t>※１　山口市立の学校団体は山口市との協定により「合計金額」の半額になります。</t>
    <rPh sb="3" eb="6">
      <t>ヤマグチシ</t>
    </rPh>
    <rPh sb="6" eb="7">
      <t>リツ</t>
    </rPh>
    <rPh sb="8" eb="10">
      <t>ガッコウ</t>
    </rPh>
    <rPh sb="10" eb="12">
      <t>ダンタイ</t>
    </rPh>
    <rPh sb="13" eb="16">
      <t>ヤマグチシ</t>
    </rPh>
    <rPh sb="18" eb="20">
      <t>キョウテイ</t>
    </rPh>
    <rPh sb="24" eb="26">
      <t>ゴウケイ</t>
    </rPh>
    <rPh sb="26" eb="28">
      <t>キンガク</t>
    </rPh>
    <rPh sb="30" eb="32">
      <t>ハンガク</t>
    </rPh>
    <phoneticPr fontId="1"/>
  </si>
  <si>
    <t>※２　簡易計算シートの「数」の欄には</t>
    <rPh sb="3" eb="5">
      <t>カンイ</t>
    </rPh>
    <rPh sb="5" eb="7">
      <t>ケイサン</t>
    </rPh>
    <rPh sb="12" eb="13">
      <t>カズ</t>
    </rPh>
    <rPh sb="15" eb="16">
      <t>ラン</t>
    </rPh>
    <phoneticPr fontId="1"/>
  </si>
  <si>
    <t>の数を入力してください。</t>
    <rPh sb="1" eb="2">
      <t>カズ</t>
    </rPh>
    <rPh sb="3" eb="5">
      <t>ニュウリョク</t>
    </rPh>
    <phoneticPr fontId="1"/>
  </si>
  <si>
    <t>利用にあたって最低限の料金のみの計算シートです。該当する活動がない場合は、「簡易計算シート（全活動入力）」をご利用ください）</t>
    <rPh sb="0" eb="2">
      <t>リヨウ</t>
    </rPh>
    <rPh sb="7" eb="10">
      <t>サイテイゲン</t>
    </rPh>
    <rPh sb="11" eb="13">
      <t>リョウキン</t>
    </rPh>
    <rPh sb="16" eb="18">
      <t>ケイサン</t>
    </rPh>
    <rPh sb="24" eb="26">
      <t>ガイトウ</t>
    </rPh>
    <rPh sb="28" eb="30">
      <t>カツドウ</t>
    </rPh>
    <rPh sb="33" eb="35">
      <t>バアイ</t>
    </rPh>
    <rPh sb="38" eb="40">
      <t>カンイ</t>
    </rPh>
    <rPh sb="40" eb="42">
      <t>ケイサン</t>
    </rPh>
    <rPh sb="46" eb="47">
      <t>ゼン</t>
    </rPh>
    <rPh sb="47" eb="49">
      <t>カツドウ</t>
    </rPh>
    <rPh sb="49" eb="51">
      <t>ニュウリョク</t>
    </rPh>
    <rPh sb="55" eb="57">
      <t>リヨウ</t>
    </rPh>
    <phoneticPr fontId="1"/>
  </si>
  <si>
    <t>プラスチック板（１枚）</t>
    <rPh sb="6" eb="7">
      <t>バン</t>
    </rPh>
    <rPh sb="9" eb="10">
      <t>マイ</t>
    </rPh>
    <phoneticPr fontId="1"/>
  </si>
  <si>
    <t>ホットドッグ２本</t>
    <rPh sb="7" eb="8">
      <t>ホン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</si>
  <si>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</si>
  <si>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板氷（１．９ｋｇ）</t>
    <rPh sb="0" eb="1">
      <t>イタ</t>
    </rPh>
    <rPh sb="1" eb="2">
      <t>ゴオリ</t>
    </rPh>
    <phoneticPr fontId="1"/>
  </si>
  <si>
    <t>麻ひも（６０ｍ）</t>
    <rPh sb="0" eb="1">
      <t>アサ</t>
    </rPh>
    <phoneticPr fontId="1"/>
  </si>
  <si>
    <t>補助食・氷</t>
    <rPh sb="0" eb="2">
      <t>ホジョ</t>
    </rPh>
    <rPh sb="2" eb="3">
      <t>ショク</t>
    </rPh>
    <rPh sb="4" eb="5">
      <t>コオリ</t>
    </rPh>
    <phoneticPr fontId="1"/>
  </si>
  <si>
    <t>丸太（未加工）</t>
    <rPh sb="0" eb="2">
      <t>マルタ</t>
    </rPh>
    <rPh sb="3" eb="6">
      <t>ミカコウ</t>
    </rPh>
    <phoneticPr fontId="1"/>
  </si>
  <si>
    <t>爪切りキーホルダー</t>
    <rPh sb="0" eb="2">
      <t>ツメキ</t>
    </rPh>
    <phoneticPr fontId="1"/>
  </si>
  <si>
    <t>ピザ（１０人分）</t>
    <rPh sb="5" eb="6">
      <t>ニン</t>
    </rPh>
    <rPh sb="6" eb="7">
      <t>ブン</t>
    </rPh>
    <phoneticPr fontId="1"/>
  </si>
  <si>
    <t>焼板細工</t>
    <rPh sb="0" eb="1">
      <t>ヤ</t>
    </rPh>
    <rPh sb="1" eb="2">
      <t>イタ</t>
    </rPh>
    <rPh sb="2" eb="4">
      <t>ザイク</t>
    </rPh>
    <phoneticPr fontId="1"/>
  </si>
  <si>
    <t>〇　この資料は参考資料です。利用料金について保証するものではありません。ご了承ください。</t>
    <rPh sb="4" eb="6">
      <t>シリョウ</t>
    </rPh>
    <rPh sb="7" eb="9">
      <t>サンコウ</t>
    </rPh>
    <rPh sb="9" eb="11">
      <t>シリョウ</t>
    </rPh>
    <rPh sb="14" eb="16">
      <t>リヨウ</t>
    </rPh>
    <rPh sb="16" eb="18">
      <t>リョウキン</t>
    </rPh>
    <rPh sb="22" eb="24">
      <t>ホショウ</t>
    </rPh>
    <rPh sb="37" eb="39">
      <t>リョウショウ</t>
    </rPh>
    <phoneticPr fontId="1"/>
  </si>
  <si>
    <t>※３　３時間未満の間合いは「繰り上げ」で数値を入力してください。（例：２時間実施⇒１単位）</t>
    <rPh sb="4" eb="6">
      <t>ジカン</t>
    </rPh>
    <rPh sb="6" eb="8">
      <t>ミマン</t>
    </rPh>
    <rPh sb="9" eb="11">
      <t>マア</t>
    </rPh>
    <rPh sb="14" eb="15">
      <t>ク</t>
    </rPh>
    <rPh sb="16" eb="17">
      <t>ア</t>
    </rPh>
    <rPh sb="20" eb="22">
      <t>スウチ</t>
    </rPh>
    <rPh sb="23" eb="25">
      <t>ニュウリョク</t>
    </rPh>
    <rPh sb="33" eb="34">
      <t>レイ</t>
    </rPh>
    <rPh sb="36" eb="38">
      <t>ジカン</t>
    </rPh>
    <rPh sb="38" eb="40">
      <t>ジッシ</t>
    </rPh>
    <rPh sb="42" eb="44">
      <t>タンイ</t>
    </rPh>
    <phoneticPr fontId="1"/>
  </si>
  <si>
    <t>俵むすび和・洋（大）</t>
    <rPh sb="0" eb="1">
      <t>タワラ</t>
    </rPh>
    <rPh sb="4" eb="5">
      <t>ワ</t>
    </rPh>
    <rPh sb="6" eb="7">
      <t>ヨウ</t>
    </rPh>
    <rPh sb="8" eb="9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</si>
</sst>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4" borderId="42" xfId="0" applyFill="1" applyBorder="1" applyAlignment="1">
      <alignment vertical="center"/>
    </xf>
    <xf numFmtId="0" fontId="0" fillId="7" borderId="32" xfId="0" applyFill="1" applyBorder="1">
      <alignment vertical="center"/>
    </xf>
    <xf numFmtId="0" fontId="0" fillId="7" borderId="57" xfId="0" applyFill="1" applyBorder="1">
      <alignment vertical="center"/>
    </xf>
    <xf numFmtId="176" fontId="0" fillId="0" borderId="0" xfId="0" applyNumberFormat="1" applyAlignment="1">
      <alignment vertical="center"/>
    </xf>
    <xf numFmtId="0" fontId="0" fillId="6" borderId="0" xfId="0" applyFill="1">
      <alignment vertical="center"/>
    </xf>
    <xf numFmtId="0" fontId="0" fillId="7" borderId="20" xfId="0" applyFill="1" applyBorder="1" applyProtection="1">
      <alignment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7" borderId="5" xfId="0" applyNumberFormat="1" applyFill="1" applyBorder="1" applyAlignment="1">
      <alignment horizontal="center" vertical="center"/>
    </xf>
    <xf numFmtId="176" fontId="0" fillId="4" borderId="13" xfId="0" applyNumberForma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7" borderId="5" xfId="0" applyNumberFormat="1" applyFill="1" applyBorder="1" applyAlignment="1" applyProtection="1">
      <alignment horizontal="center" vertical="center"/>
      <protection locked="0"/>
    </xf>
    <xf numFmtId="176" fontId="0" fillId="3" borderId="10" xfId="0" applyNumberFormat="1" applyFill="1" applyBorder="1" applyAlignment="1" applyProtection="1">
      <alignment horizontal="center" vertical="center"/>
      <protection locked="0"/>
    </xf>
    <xf numFmtId="176" fontId="0" fillId="3" borderId="36" xfId="0" applyNumberFormat="1" applyFill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76" fontId="0" fillId="7" borderId="10" xfId="0" applyNumberForma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" xfId="0" applyNumberFormat="1" applyFill="1" applyBorder="1" applyAlignment="1" applyProtection="1">
      <alignment horizontal="center" vertical="center"/>
      <protection locked="0"/>
    </xf>
    <xf numFmtId="176" fontId="0" fillId="5" borderId="54" xfId="0" applyNumberForma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4" borderId="58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6" xfId="0" applyNumberFormat="1" applyBorder="1" applyAlignment="1" applyProtection="1">
      <alignment horizontal="center" vertical="center"/>
      <protection locked="0"/>
    </xf>
    <xf numFmtId="176" fontId="0" fillId="0" borderId="36" xfId="0" applyNumberFormat="1" applyBorder="1" applyAlignment="1">
      <alignment horizontal="center" vertical="center"/>
    </xf>
    <xf numFmtId="176" fontId="0" fillId="5" borderId="60" xfId="0" applyNumberFormat="1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76" fontId="0" fillId="7" borderId="8" xfId="0" applyNumberFormat="1" applyFill="1" applyBorder="1" applyAlignment="1">
      <alignment horizontal="center" vertical="center"/>
    </xf>
    <xf numFmtId="176" fontId="0" fillId="7" borderId="8" xfId="0" applyNumberFormat="1" applyFill="1" applyBorder="1" applyAlignment="1" applyProtection="1">
      <alignment horizontal="center" vertical="center"/>
      <protection locked="0"/>
    </xf>
    <xf numFmtId="0" fontId="0" fillId="7" borderId="36" xfId="0" applyFill="1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0" fontId="0" fillId="4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0" fillId="7" borderId="70" xfId="0" applyFill="1" applyBorder="1" applyAlignment="1">
      <alignment horizontal="center" vertical="center"/>
    </xf>
    <xf numFmtId="0" fontId="0" fillId="7" borderId="71" xfId="0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176" fontId="11" fillId="7" borderId="8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0" fillId="9" borderId="5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118"/>
  <sheetViews>
    <sheetView tabSelected="1" zoomScaleNormal="100" zoomScaleSheetLayoutView="55" workbookViewId="0">
      <selection activeCell="V54" sqref="V54:AG54"/>
    </sheetView>
  </sheetViews>
  <sheetFormatPr defaultRowHeight="13.5"/>
  <cols>
    <col min="1" max="157" width="2.625" customWidth="1"/>
  </cols>
  <sheetData>
    <row r="1" spans="1:3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ht="14.25" thickBot="1">
      <c r="A3" s="17" t="s">
        <v>142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ht="14.25" thickBot="1">
      <c r="A4" s="16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 t="s">
        <v>1</v>
      </c>
      <c r="M4" s="9"/>
      <c r="N4" s="9"/>
      <c r="O4" s="9" t="s">
        <v>2</v>
      </c>
      <c r="P4" s="9"/>
      <c r="Q4" s="9"/>
      <c r="R4" s="9" t="s">
        <v>3</v>
      </c>
      <c r="S4" s="9"/>
      <c r="T4" s="9"/>
      <c r="U4" s="9"/>
      <c r="V4" s="9" t="s">
        <v>4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10"/>
    </row>
    <row r="5" spans="1:33">
      <c r="A5" s="11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>
        <v>810</v>
      </c>
      <c r="M5" s="13"/>
      <c r="N5" s="13"/>
      <c r="O5" s="27"/>
      <c r="P5" s="27"/>
      <c r="Q5" s="27"/>
      <c r="R5" s="13">
        <f>L5*O5</f>
        <v>0</v>
      </c>
      <c r="S5" s="13"/>
      <c r="T5" s="13"/>
      <c r="U5" s="13"/>
      <c r="V5" s="41" t="s">
        <v>7</v>
      </c>
      <c r="W5" s="41"/>
      <c r="X5" s="41"/>
      <c r="Y5" s="41"/>
      <c r="Z5" s="41"/>
      <c r="AA5" s="41"/>
      <c r="AB5" s="41"/>
      <c r="AC5" s="41"/>
      <c r="AD5" s="41"/>
      <c r="AE5" s="41"/>
      <c r="AF5" s="41"/>
      <c r="AG5" s="42"/>
    </row>
    <row r="6" spans="1:33" ht="14.25" thickBot="1">
      <c r="A6" s="57" t="s">
        <v>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14">
        <v>300</v>
      </c>
      <c r="M6" s="14"/>
      <c r="N6" s="14"/>
      <c r="O6" s="28"/>
      <c r="P6" s="28"/>
      <c r="Q6" s="28"/>
      <c r="R6" s="13">
        <f>L6*O6</f>
        <v>0</v>
      </c>
      <c r="S6" s="13"/>
      <c r="T6" s="13"/>
      <c r="U6" s="13"/>
      <c r="V6" s="43" t="s">
        <v>8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4"/>
    </row>
    <row r="7" spans="1:33" ht="14.25" thickBot="1">
      <c r="A7" s="59" t="s">
        <v>10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1"/>
      <c r="N7" s="21"/>
      <c r="O7" s="21"/>
      <c r="P7" s="21"/>
      <c r="Q7" s="21"/>
      <c r="R7" s="21"/>
      <c r="S7" s="21"/>
      <c r="T7" s="21"/>
      <c r="U7" s="21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6"/>
    </row>
    <row r="8" spans="1:33">
      <c r="A8" s="60" t="s">
        <v>20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22">
        <v>6000</v>
      </c>
      <c r="M8" s="22"/>
      <c r="N8" s="22"/>
      <c r="O8" s="29"/>
      <c r="P8" s="29"/>
      <c r="Q8" s="29"/>
      <c r="R8" s="22">
        <f>L8*O8</f>
        <v>0</v>
      </c>
      <c r="S8" s="22"/>
      <c r="T8" s="22"/>
      <c r="U8" s="22"/>
      <c r="V8" s="47" t="s">
        <v>11</v>
      </c>
      <c r="W8" s="47"/>
      <c r="X8" s="47"/>
      <c r="Y8" s="47"/>
      <c r="Z8" s="47"/>
      <c r="AA8" s="47"/>
      <c r="AB8" s="47"/>
      <c r="AC8" s="47"/>
      <c r="AD8" s="47"/>
      <c r="AE8" s="47"/>
      <c r="AF8" s="47"/>
      <c r="AG8" s="48"/>
    </row>
    <row r="9" spans="1:33">
      <c r="A9" s="62" t="s">
        <v>12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20">
        <v>6000</v>
      </c>
      <c r="M9" s="20"/>
      <c r="N9" s="20"/>
      <c r="O9" s="26"/>
      <c r="P9" s="26"/>
      <c r="Q9" s="26"/>
      <c r="R9" s="34">
        <f t="shared" ref="R9:R13" si="0">L9*O9</f>
        <v>0</v>
      </c>
      <c r="S9" s="34"/>
      <c r="T9" s="34"/>
      <c r="U9" s="34"/>
      <c r="V9" s="49" t="s">
        <v>15</v>
      </c>
      <c r="W9" s="49"/>
      <c r="X9" s="49"/>
      <c r="Y9" s="49"/>
      <c r="Z9" s="49"/>
      <c r="AA9" s="49"/>
      <c r="AB9" s="49"/>
      <c r="AC9" s="49"/>
      <c r="AD9" s="49"/>
      <c r="AE9" s="49"/>
      <c r="AF9" s="49"/>
      <c r="AG9" s="50"/>
    </row>
    <row r="10" spans="1:33">
      <c r="A10" s="64" t="s">
        <v>13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23">
        <v>5000</v>
      </c>
      <c r="M10" s="23"/>
      <c r="N10" s="23"/>
      <c r="O10" s="30"/>
      <c r="P10" s="30"/>
      <c r="Q10" s="30"/>
      <c r="R10" s="22">
        <f t="shared" si="0"/>
        <v>0</v>
      </c>
      <c r="S10" s="22"/>
      <c r="T10" s="22"/>
      <c r="U10" s="22"/>
      <c r="V10" s="51" t="s">
        <v>14</v>
      </c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2"/>
    </row>
    <row r="11" spans="1:33">
      <c r="A11" s="62" t="s">
        <v>16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20">
        <v>5000</v>
      </c>
      <c r="M11" s="20"/>
      <c r="N11" s="20"/>
      <c r="O11" s="26"/>
      <c r="P11" s="26"/>
      <c r="Q11" s="26"/>
      <c r="R11" s="34">
        <f t="shared" si="0"/>
        <v>0</v>
      </c>
      <c r="S11" s="34"/>
      <c r="T11" s="34"/>
      <c r="U11" s="34"/>
      <c r="V11" s="49" t="s">
        <v>17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50"/>
    </row>
    <row r="12" spans="1:33">
      <c r="A12" s="64" t="s">
        <v>18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23">
        <v>5000</v>
      </c>
      <c r="M12" s="23"/>
      <c r="N12" s="23"/>
      <c r="O12" s="30"/>
      <c r="P12" s="30"/>
      <c r="Q12" s="30"/>
      <c r="R12" s="22">
        <f t="shared" si="0"/>
        <v>0</v>
      </c>
      <c r="S12" s="22"/>
      <c r="T12" s="22"/>
      <c r="U12" s="22"/>
      <c r="V12" s="51" t="s">
        <v>19</v>
      </c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2"/>
    </row>
    <row r="13" spans="1:33" ht="14.25" thickBot="1">
      <c r="A13" s="95" t="s">
        <v>21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7">
        <v>5000</v>
      </c>
      <c r="M13" s="97"/>
      <c r="N13" s="97"/>
      <c r="O13" s="98"/>
      <c r="P13" s="98"/>
      <c r="Q13" s="98"/>
      <c r="R13" s="34">
        <f t="shared" si="0"/>
        <v>0</v>
      </c>
      <c r="S13" s="34"/>
      <c r="T13" s="34"/>
      <c r="U13" s="34"/>
      <c r="V13" s="99" t="s">
        <v>22</v>
      </c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100"/>
    </row>
    <row r="14" spans="1:33" ht="15" thickTop="1" thickBot="1">
      <c r="A14" s="32" t="s">
        <v>60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7">
        <f>SUM(R5:U6,R8:U13)</f>
        <v>0</v>
      </c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</row>
    <row r="15" spans="1:3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 ht="14.25" thickBo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ht="14.25" thickBot="1">
      <c r="A17" s="16" t="s">
        <v>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 t="s">
        <v>1</v>
      </c>
      <c r="M17" s="9"/>
      <c r="N17" s="9"/>
      <c r="O17" s="9" t="s">
        <v>2</v>
      </c>
      <c r="P17" s="9"/>
      <c r="Q17" s="9"/>
      <c r="R17" s="9" t="s">
        <v>3</v>
      </c>
      <c r="S17" s="9"/>
      <c r="T17" s="9"/>
      <c r="U17" s="9"/>
      <c r="V17" s="9" t="s">
        <v>4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0"/>
    </row>
    <row r="18" spans="1:33" ht="14.25" thickBot="1">
      <c r="A18" s="59" t="s">
        <v>29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101"/>
    </row>
    <row r="19" spans="1:33">
      <c r="A19" s="87" t="s">
        <v>23</v>
      </c>
      <c r="B19" s="81"/>
      <c r="C19" s="81"/>
      <c r="D19" s="81"/>
      <c r="E19" s="82"/>
      <c r="F19" s="81" t="s">
        <v>26</v>
      </c>
      <c r="G19" s="81"/>
      <c r="H19" s="81"/>
      <c r="I19" s="81"/>
      <c r="J19" s="81"/>
      <c r="K19" s="82"/>
      <c r="L19" s="19">
        <v>350</v>
      </c>
      <c r="M19" s="19"/>
      <c r="N19" s="19"/>
      <c r="O19" s="25"/>
      <c r="P19" s="25"/>
      <c r="Q19" s="25"/>
      <c r="R19" s="19">
        <f t="shared" ref="R19" si="1">L19*O19</f>
        <v>0</v>
      </c>
      <c r="S19" s="19"/>
      <c r="T19" s="19"/>
      <c r="U19" s="19"/>
      <c r="V19" s="72" t="s">
        <v>119</v>
      </c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4"/>
    </row>
    <row r="20" spans="1:33">
      <c r="A20" s="88"/>
      <c r="B20" s="85"/>
      <c r="C20" s="85"/>
      <c r="D20" s="85"/>
      <c r="E20" s="86"/>
      <c r="F20" s="83" t="s">
        <v>27</v>
      </c>
      <c r="G20" s="83"/>
      <c r="H20" s="83"/>
      <c r="I20" s="83"/>
      <c r="J20" s="83"/>
      <c r="K20" s="84"/>
      <c r="L20" s="20">
        <v>430</v>
      </c>
      <c r="M20" s="20"/>
      <c r="N20" s="20"/>
      <c r="O20" s="26"/>
      <c r="P20" s="26"/>
      <c r="Q20" s="26"/>
      <c r="R20" s="20">
        <f t="shared" ref="R20:R27" si="2">L20*O20</f>
        <v>0</v>
      </c>
      <c r="S20" s="20"/>
      <c r="T20" s="20"/>
      <c r="U20" s="20"/>
      <c r="V20" s="75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7"/>
    </row>
    <row r="21" spans="1:33">
      <c r="A21" s="88"/>
      <c r="B21" s="85"/>
      <c r="C21" s="85"/>
      <c r="D21" s="85"/>
      <c r="E21" s="86"/>
      <c r="F21" s="85" t="s">
        <v>28</v>
      </c>
      <c r="G21" s="85"/>
      <c r="H21" s="85"/>
      <c r="I21" s="85"/>
      <c r="J21" s="85"/>
      <c r="K21" s="86"/>
      <c r="L21" s="23">
        <v>450</v>
      </c>
      <c r="M21" s="23"/>
      <c r="N21" s="23"/>
      <c r="O21" s="30"/>
      <c r="P21" s="30"/>
      <c r="Q21" s="30"/>
      <c r="R21" s="23">
        <f t="shared" si="2"/>
        <v>0</v>
      </c>
      <c r="S21" s="23"/>
      <c r="T21" s="23"/>
      <c r="U21" s="23"/>
      <c r="V21" s="75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7"/>
    </row>
    <row r="22" spans="1:33">
      <c r="A22" s="88" t="s">
        <v>24</v>
      </c>
      <c r="B22" s="85"/>
      <c r="C22" s="85"/>
      <c r="D22" s="85"/>
      <c r="E22" s="86"/>
      <c r="F22" s="83" t="s">
        <v>26</v>
      </c>
      <c r="G22" s="83"/>
      <c r="H22" s="83"/>
      <c r="I22" s="83"/>
      <c r="J22" s="83"/>
      <c r="K22" s="84"/>
      <c r="L22" s="20">
        <v>460</v>
      </c>
      <c r="M22" s="20"/>
      <c r="N22" s="20"/>
      <c r="O22" s="26"/>
      <c r="P22" s="26"/>
      <c r="Q22" s="26"/>
      <c r="R22" s="20">
        <f t="shared" si="2"/>
        <v>0</v>
      </c>
      <c r="S22" s="20"/>
      <c r="T22" s="20"/>
      <c r="U22" s="20"/>
      <c r="V22" s="75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7"/>
    </row>
    <row r="23" spans="1:33">
      <c r="A23" s="88"/>
      <c r="B23" s="85"/>
      <c r="C23" s="85"/>
      <c r="D23" s="85"/>
      <c r="E23" s="86"/>
      <c r="F23" s="85" t="s">
        <v>27</v>
      </c>
      <c r="G23" s="85"/>
      <c r="H23" s="85"/>
      <c r="I23" s="85"/>
      <c r="J23" s="85"/>
      <c r="K23" s="86"/>
      <c r="L23" s="23">
        <v>580</v>
      </c>
      <c r="M23" s="23"/>
      <c r="N23" s="23"/>
      <c r="O23" s="30"/>
      <c r="P23" s="30"/>
      <c r="Q23" s="30"/>
      <c r="R23" s="23">
        <f t="shared" si="2"/>
        <v>0</v>
      </c>
      <c r="S23" s="23"/>
      <c r="T23" s="23"/>
      <c r="U23" s="23"/>
      <c r="V23" s="75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7"/>
    </row>
    <row r="24" spans="1:33">
      <c r="A24" s="88"/>
      <c r="B24" s="85"/>
      <c r="C24" s="85"/>
      <c r="D24" s="85"/>
      <c r="E24" s="86"/>
      <c r="F24" s="83" t="s">
        <v>28</v>
      </c>
      <c r="G24" s="83"/>
      <c r="H24" s="83"/>
      <c r="I24" s="83"/>
      <c r="J24" s="83"/>
      <c r="K24" s="84"/>
      <c r="L24" s="20">
        <v>610</v>
      </c>
      <c r="M24" s="20"/>
      <c r="N24" s="20"/>
      <c r="O24" s="26"/>
      <c r="P24" s="26"/>
      <c r="Q24" s="26"/>
      <c r="R24" s="20">
        <f t="shared" si="2"/>
        <v>0</v>
      </c>
      <c r="S24" s="20"/>
      <c r="T24" s="20"/>
      <c r="U24" s="20"/>
      <c r="V24" s="75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7"/>
    </row>
    <row r="25" spans="1:33">
      <c r="A25" s="88" t="s">
        <v>25</v>
      </c>
      <c r="B25" s="85"/>
      <c r="C25" s="85"/>
      <c r="D25" s="85"/>
      <c r="E25" s="86"/>
      <c r="F25" s="105" t="s">
        <v>26</v>
      </c>
      <c r="G25" s="106"/>
      <c r="H25" s="106"/>
      <c r="I25" s="106"/>
      <c r="J25" s="106"/>
      <c r="K25" s="107"/>
      <c r="L25" s="23">
        <v>550</v>
      </c>
      <c r="M25" s="23"/>
      <c r="N25" s="23"/>
      <c r="O25" s="30"/>
      <c r="P25" s="30"/>
      <c r="Q25" s="30"/>
      <c r="R25" s="23">
        <f t="shared" si="2"/>
        <v>0</v>
      </c>
      <c r="S25" s="23"/>
      <c r="T25" s="23"/>
      <c r="U25" s="23"/>
      <c r="V25" s="75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7"/>
    </row>
    <row r="26" spans="1:33">
      <c r="A26" s="88"/>
      <c r="B26" s="85"/>
      <c r="C26" s="85"/>
      <c r="D26" s="85"/>
      <c r="E26" s="86"/>
      <c r="F26" s="83" t="s">
        <v>27</v>
      </c>
      <c r="G26" s="83"/>
      <c r="H26" s="83"/>
      <c r="I26" s="83"/>
      <c r="J26" s="83"/>
      <c r="K26" s="84"/>
      <c r="L26" s="20">
        <v>690</v>
      </c>
      <c r="M26" s="20"/>
      <c r="N26" s="20"/>
      <c r="O26" s="26"/>
      <c r="P26" s="26"/>
      <c r="Q26" s="26"/>
      <c r="R26" s="20">
        <f t="shared" si="2"/>
        <v>0</v>
      </c>
      <c r="S26" s="20"/>
      <c r="T26" s="20"/>
      <c r="U26" s="20"/>
      <c r="V26" s="75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7"/>
    </row>
    <row r="27" spans="1:33" ht="14.25" thickBot="1">
      <c r="A27" s="89"/>
      <c r="B27" s="70"/>
      <c r="C27" s="70"/>
      <c r="D27" s="70"/>
      <c r="E27" s="71"/>
      <c r="F27" s="70" t="s">
        <v>28</v>
      </c>
      <c r="G27" s="70"/>
      <c r="H27" s="70"/>
      <c r="I27" s="70"/>
      <c r="J27" s="70"/>
      <c r="K27" s="71"/>
      <c r="L27" s="91">
        <v>700</v>
      </c>
      <c r="M27" s="91"/>
      <c r="N27" s="91"/>
      <c r="O27" s="90"/>
      <c r="P27" s="90"/>
      <c r="Q27" s="90"/>
      <c r="R27" s="35">
        <f t="shared" si="2"/>
        <v>0</v>
      </c>
      <c r="S27" s="35"/>
      <c r="T27" s="35"/>
      <c r="U27" s="35"/>
      <c r="V27" s="78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80"/>
    </row>
    <row r="28" spans="1:33" ht="15" thickTop="1" thickBot="1">
      <c r="A28" s="32" t="s">
        <v>59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92">
        <f>SUM(R19:U27)</f>
        <v>0</v>
      </c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4"/>
    </row>
    <row r="29" spans="1:33" ht="14.25" thickBot="1">
      <c r="A29" s="59" t="s">
        <v>30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4"/>
    </row>
    <row r="30" spans="1:33">
      <c r="A30" s="102" t="s">
        <v>31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9">
        <v>550</v>
      </c>
      <c r="M30" s="19"/>
      <c r="N30" s="19"/>
      <c r="O30" s="25"/>
      <c r="P30" s="25"/>
      <c r="Q30" s="25"/>
      <c r="R30" s="19">
        <f t="shared" ref="R30" si="3">L30*O30</f>
        <v>0</v>
      </c>
      <c r="S30" s="19"/>
      <c r="T30" s="19"/>
      <c r="U30" s="19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6"/>
    </row>
    <row r="31" spans="1:33">
      <c r="A31" s="62" t="s">
        <v>32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20">
        <v>550</v>
      </c>
      <c r="M31" s="20"/>
      <c r="N31" s="20"/>
      <c r="O31" s="26"/>
      <c r="P31" s="26"/>
      <c r="Q31" s="26"/>
      <c r="R31" s="20">
        <f t="shared" ref="R31:R56" si="4">L31*O31</f>
        <v>0</v>
      </c>
      <c r="S31" s="20"/>
      <c r="T31" s="20"/>
      <c r="U31" s="20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50"/>
    </row>
    <row r="32" spans="1:33">
      <c r="A32" s="64" t="s">
        <v>33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23">
        <v>550</v>
      </c>
      <c r="M32" s="23"/>
      <c r="N32" s="23"/>
      <c r="O32" s="30"/>
      <c r="P32" s="30"/>
      <c r="Q32" s="30"/>
      <c r="R32" s="23">
        <f t="shared" si="4"/>
        <v>0</v>
      </c>
      <c r="S32" s="23"/>
      <c r="T32" s="23"/>
      <c r="U32" s="23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2"/>
    </row>
    <row r="33" spans="1:33">
      <c r="A33" s="62" t="s">
        <v>34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20">
        <v>550</v>
      </c>
      <c r="M33" s="20"/>
      <c r="N33" s="20"/>
      <c r="O33" s="26"/>
      <c r="P33" s="26"/>
      <c r="Q33" s="26"/>
      <c r="R33" s="20">
        <f t="shared" si="4"/>
        <v>0</v>
      </c>
      <c r="S33" s="20"/>
      <c r="T33" s="20"/>
      <c r="U33" s="20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0"/>
    </row>
    <row r="34" spans="1:33">
      <c r="A34" s="64" t="s">
        <v>35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23">
        <v>550</v>
      </c>
      <c r="M34" s="23"/>
      <c r="N34" s="23"/>
      <c r="O34" s="30"/>
      <c r="P34" s="30"/>
      <c r="Q34" s="30"/>
      <c r="R34" s="23">
        <f t="shared" si="4"/>
        <v>0</v>
      </c>
      <c r="S34" s="23"/>
      <c r="T34" s="23"/>
      <c r="U34" s="23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2"/>
    </row>
    <row r="35" spans="1:33">
      <c r="A35" s="62" t="s">
        <v>36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20">
        <v>550</v>
      </c>
      <c r="M35" s="20"/>
      <c r="N35" s="20"/>
      <c r="O35" s="26"/>
      <c r="P35" s="26"/>
      <c r="Q35" s="26"/>
      <c r="R35" s="20">
        <f t="shared" si="4"/>
        <v>0</v>
      </c>
      <c r="S35" s="20"/>
      <c r="T35" s="20"/>
      <c r="U35" s="20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50"/>
    </row>
    <row r="36" spans="1:33">
      <c r="A36" s="64" t="s">
        <v>37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23">
        <v>550</v>
      </c>
      <c r="M36" s="23"/>
      <c r="N36" s="23"/>
      <c r="O36" s="30"/>
      <c r="P36" s="30"/>
      <c r="Q36" s="30"/>
      <c r="R36" s="23">
        <f t="shared" si="4"/>
        <v>0</v>
      </c>
      <c r="S36" s="23"/>
      <c r="T36" s="23"/>
      <c r="U36" s="23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2"/>
    </row>
    <row r="37" spans="1:33">
      <c r="A37" s="62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20">
        <v>550</v>
      </c>
      <c r="M37" s="20"/>
      <c r="N37" s="20"/>
      <c r="O37" s="26"/>
      <c r="P37" s="26"/>
      <c r="Q37" s="26"/>
      <c r="R37" s="20">
        <f t="shared" si="4"/>
        <v>0</v>
      </c>
      <c r="S37" s="20"/>
      <c r="T37" s="20"/>
      <c r="U37" s="20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0"/>
    </row>
    <row r="38" spans="1:33">
      <c r="A38" s="64" t="s">
        <v>39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23">
        <v>550</v>
      </c>
      <c r="M38" s="23"/>
      <c r="N38" s="23"/>
      <c r="O38" s="30"/>
      <c r="P38" s="30"/>
      <c r="Q38" s="30"/>
      <c r="R38" s="23">
        <f t="shared" si="4"/>
        <v>0</v>
      </c>
      <c r="S38" s="23"/>
      <c r="T38" s="23"/>
      <c r="U38" s="23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2"/>
    </row>
    <row r="39" spans="1:33">
      <c r="A39" s="62" t="s">
        <v>40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20">
        <v>400</v>
      </c>
      <c r="M39" s="20"/>
      <c r="N39" s="20"/>
      <c r="O39" s="26"/>
      <c r="P39" s="26"/>
      <c r="Q39" s="26"/>
      <c r="R39" s="20">
        <f t="shared" si="4"/>
        <v>0</v>
      </c>
      <c r="S39" s="20"/>
      <c r="T39" s="20"/>
      <c r="U39" s="20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50"/>
    </row>
    <row r="40" spans="1:33">
      <c r="A40" s="68" t="s">
        <v>133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23">
        <v>400</v>
      </c>
      <c r="M40" s="23"/>
      <c r="N40" s="23"/>
      <c r="O40" s="30"/>
      <c r="P40" s="30"/>
      <c r="Q40" s="30"/>
      <c r="R40" s="23">
        <f t="shared" si="4"/>
        <v>0</v>
      </c>
      <c r="S40" s="23"/>
      <c r="T40" s="23"/>
      <c r="U40" s="23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2"/>
    </row>
    <row r="41" spans="1:33">
      <c r="A41" s="64" t="s">
        <v>41</v>
      </c>
      <c r="B41" s="65"/>
      <c r="C41" s="65"/>
      <c r="D41" s="65"/>
      <c r="E41" s="63" t="s">
        <v>42</v>
      </c>
      <c r="F41" s="63"/>
      <c r="G41" s="63"/>
      <c r="H41" s="63"/>
      <c r="I41" s="63"/>
      <c r="J41" s="63"/>
      <c r="K41" s="63"/>
      <c r="L41" s="20">
        <v>950</v>
      </c>
      <c r="M41" s="20"/>
      <c r="N41" s="20"/>
      <c r="O41" s="26"/>
      <c r="P41" s="26"/>
      <c r="Q41" s="26"/>
      <c r="R41" s="20">
        <f t="shared" si="4"/>
        <v>0</v>
      </c>
      <c r="S41" s="20"/>
      <c r="T41" s="20"/>
      <c r="U41" s="20"/>
      <c r="V41" s="49" t="s">
        <v>45</v>
      </c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50"/>
    </row>
    <row r="42" spans="1:33">
      <c r="A42" s="64"/>
      <c r="B42" s="65"/>
      <c r="C42" s="65"/>
      <c r="D42" s="65"/>
      <c r="E42" s="104" t="s">
        <v>43</v>
      </c>
      <c r="F42" s="104"/>
      <c r="G42" s="104"/>
      <c r="H42" s="104"/>
      <c r="I42" s="104"/>
      <c r="J42" s="104"/>
      <c r="K42" s="104"/>
      <c r="L42" s="31">
        <v>650</v>
      </c>
      <c r="M42" s="31"/>
      <c r="N42" s="31"/>
      <c r="O42" s="36"/>
      <c r="P42" s="36"/>
      <c r="Q42" s="36"/>
      <c r="R42" s="31">
        <f t="shared" si="4"/>
        <v>0</v>
      </c>
      <c r="S42" s="31"/>
      <c r="T42" s="31"/>
      <c r="U42" s="31"/>
      <c r="V42" s="66" t="s">
        <v>45</v>
      </c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7"/>
    </row>
    <row r="43" spans="1:33">
      <c r="A43" s="64"/>
      <c r="B43" s="65"/>
      <c r="C43" s="65"/>
      <c r="D43" s="65"/>
      <c r="E43" s="63" t="s">
        <v>44</v>
      </c>
      <c r="F43" s="63"/>
      <c r="G43" s="63"/>
      <c r="H43" s="63"/>
      <c r="I43" s="63"/>
      <c r="J43" s="63"/>
      <c r="K43" s="63"/>
      <c r="L43" s="20">
        <v>650</v>
      </c>
      <c r="M43" s="20"/>
      <c r="N43" s="20"/>
      <c r="O43" s="26"/>
      <c r="P43" s="26"/>
      <c r="Q43" s="26"/>
      <c r="R43" s="20">
        <f t="shared" si="4"/>
        <v>0</v>
      </c>
      <c r="S43" s="20"/>
      <c r="T43" s="20"/>
      <c r="U43" s="20"/>
      <c r="V43" s="49" t="s">
        <v>45</v>
      </c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0"/>
    </row>
    <row r="44" spans="1:33">
      <c r="A44" s="64"/>
      <c r="B44" s="65"/>
      <c r="C44" s="65"/>
      <c r="D44" s="65"/>
      <c r="E44" s="65" t="s">
        <v>46</v>
      </c>
      <c r="F44" s="65"/>
      <c r="G44" s="65"/>
      <c r="H44" s="65"/>
      <c r="I44" s="65"/>
      <c r="J44" s="65"/>
      <c r="K44" s="65"/>
      <c r="L44" s="23">
        <v>100</v>
      </c>
      <c r="M44" s="23"/>
      <c r="N44" s="23"/>
      <c r="O44" s="30"/>
      <c r="P44" s="30"/>
      <c r="Q44" s="30"/>
      <c r="R44" s="23">
        <f t="shared" si="4"/>
        <v>0</v>
      </c>
      <c r="S44" s="23"/>
      <c r="T44" s="23"/>
      <c r="U44" s="23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</row>
    <row r="45" spans="1:33">
      <c r="A45" s="64"/>
      <c r="B45" s="65"/>
      <c r="C45" s="65"/>
      <c r="D45" s="65"/>
      <c r="E45" s="63" t="s">
        <v>47</v>
      </c>
      <c r="F45" s="63"/>
      <c r="G45" s="63"/>
      <c r="H45" s="63"/>
      <c r="I45" s="63"/>
      <c r="J45" s="63"/>
      <c r="K45" s="63"/>
      <c r="L45" s="20">
        <v>1000</v>
      </c>
      <c r="M45" s="20"/>
      <c r="N45" s="20"/>
      <c r="O45" s="26"/>
      <c r="P45" s="26"/>
      <c r="Q45" s="26"/>
      <c r="R45" s="20">
        <f t="shared" si="4"/>
        <v>0</v>
      </c>
      <c r="S45" s="20"/>
      <c r="T45" s="20"/>
      <c r="U45" s="20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50"/>
    </row>
    <row r="46" spans="1:33">
      <c r="A46" s="64"/>
      <c r="B46" s="65"/>
      <c r="C46" s="65"/>
      <c r="D46" s="65"/>
      <c r="E46" s="65" t="s">
        <v>48</v>
      </c>
      <c r="F46" s="65"/>
      <c r="G46" s="65"/>
      <c r="H46" s="65"/>
      <c r="I46" s="65"/>
      <c r="J46" s="65"/>
      <c r="K46" s="65"/>
      <c r="L46" s="23">
        <v>600</v>
      </c>
      <c r="M46" s="23"/>
      <c r="N46" s="23"/>
      <c r="O46" s="30"/>
      <c r="P46" s="30"/>
      <c r="Q46" s="30"/>
      <c r="R46" s="23">
        <f t="shared" si="4"/>
        <v>0</v>
      </c>
      <c r="S46" s="23"/>
      <c r="T46" s="23"/>
      <c r="U46" s="23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2"/>
    </row>
    <row r="47" spans="1:33">
      <c r="A47" s="64"/>
      <c r="B47" s="65"/>
      <c r="C47" s="65"/>
      <c r="D47" s="65"/>
      <c r="E47" s="63" t="s">
        <v>49</v>
      </c>
      <c r="F47" s="63"/>
      <c r="G47" s="63"/>
      <c r="H47" s="63"/>
      <c r="I47" s="63"/>
      <c r="J47" s="63"/>
      <c r="K47" s="63"/>
      <c r="L47" s="20">
        <v>600</v>
      </c>
      <c r="M47" s="20"/>
      <c r="N47" s="20"/>
      <c r="O47" s="26"/>
      <c r="P47" s="26"/>
      <c r="Q47" s="26"/>
      <c r="R47" s="20">
        <f t="shared" si="4"/>
        <v>0</v>
      </c>
      <c r="S47" s="20"/>
      <c r="T47" s="20"/>
      <c r="U47" s="20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50"/>
    </row>
    <row r="48" spans="1:33">
      <c r="A48" s="64"/>
      <c r="B48" s="65"/>
      <c r="C48" s="65"/>
      <c r="D48" s="65"/>
      <c r="E48" s="65" t="s">
        <v>50</v>
      </c>
      <c r="F48" s="65"/>
      <c r="G48" s="65"/>
      <c r="H48" s="65"/>
      <c r="I48" s="65"/>
      <c r="J48" s="65"/>
      <c r="K48" s="65"/>
      <c r="L48" s="23">
        <v>270</v>
      </c>
      <c r="M48" s="23"/>
      <c r="N48" s="23"/>
      <c r="O48" s="30"/>
      <c r="P48" s="30"/>
      <c r="Q48" s="30"/>
      <c r="R48" s="23">
        <f t="shared" si="4"/>
        <v>0</v>
      </c>
      <c r="S48" s="23"/>
      <c r="T48" s="23"/>
      <c r="U48" s="23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>
      <c r="A49" s="62" t="s">
        <v>140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20">
        <v>5000</v>
      </c>
      <c r="M49" s="20"/>
      <c r="N49" s="20"/>
      <c r="O49" s="26"/>
      <c r="P49" s="26"/>
      <c r="Q49" s="26"/>
      <c r="R49" s="20">
        <f t="shared" si="4"/>
        <v>0</v>
      </c>
      <c r="S49" s="20"/>
      <c r="T49" s="20"/>
      <c r="U49" s="20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50"/>
    </row>
    <row r="50" spans="1:33">
      <c r="A50" s="64" t="s">
        <v>51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23">
        <v>3500</v>
      </c>
      <c r="M50" s="23"/>
      <c r="N50" s="23"/>
      <c r="O50" s="30"/>
      <c r="P50" s="30"/>
      <c r="Q50" s="30"/>
      <c r="R50" s="23">
        <f t="shared" si="4"/>
        <v>0</v>
      </c>
      <c r="S50" s="23"/>
      <c r="T50" s="23"/>
      <c r="U50" s="23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2"/>
    </row>
    <row r="51" spans="1:33">
      <c r="A51" s="62" t="s">
        <v>52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20">
        <v>300</v>
      </c>
      <c r="M51" s="20"/>
      <c r="N51" s="20"/>
      <c r="O51" s="26"/>
      <c r="P51" s="26"/>
      <c r="Q51" s="26"/>
      <c r="R51" s="20">
        <f t="shared" si="4"/>
        <v>0</v>
      </c>
      <c r="S51" s="20"/>
      <c r="T51" s="20"/>
      <c r="U51" s="20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50"/>
    </row>
    <row r="52" spans="1:33">
      <c r="A52" s="64" t="s">
        <v>53</v>
      </c>
      <c r="B52" s="65"/>
      <c r="C52" s="65"/>
      <c r="D52" s="65"/>
      <c r="E52" s="65" t="s">
        <v>54</v>
      </c>
      <c r="F52" s="65"/>
      <c r="G52" s="65"/>
      <c r="H52" s="65"/>
      <c r="I52" s="65"/>
      <c r="J52" s="65"/>
      <c r="K52" s="65"/>
      <c r="L52" s="23">
        <v>30</v>
      </c>
      <c r="M52" s="23"/>
      <c r="N52" s="23"/>
      <c r="O52" s="30"/>
      <c r="P52" s="30"/>
      <c r="Q52" s="30"/>
      <c r="R52" s="23">
        <f t="shared" si="4"/>
        <v>0</v>
      </c>
      <c r="S52" s="23"/>
      <c r="T52" s="23"/>
      <c r="U52" s="23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>
      <c r="A53" s="64"/>
      <c r="B53" s="65"/>
      <c r="C53" s="65"/>
      <c r="D53" s="65"/>
      <c r="E53" s="63" t="s">
        <v>55</v>
      </c>
      <c r="F53" s="63"/>
      <c r="G53" s="63"/>
      <c r="H53" s="63"/>
      <c r="I53" s="63"/>
      <c r="J53" s="63"/>
      <c r="K53" s="63"/>
      <c r="L53" s="20">
        <v>30</v>
      </c>
      <c r="M53" s="20"/>
      <c r="N53" s="20"/>
      <c r="O53" s="26"/>
      <c r="P53" s="26"/>
      <c r="Q53" s="26"/>
      <c r="R53" s="20">
        <f t="shared" si="4"/>
        <v>0</v>
      </c>
      <c r="S53" s="20"/>
      <c r="T53" s="20"/>
      <c r="U53" s="20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50"/>
    </row>
    <row r="54" spans="1:33">
      <c r="A54" s="64"/>
      <c r="B54" s="65"/>
      <c r="C54" s="65"/>
      <c r="D54" s="65"/>
      <c r="E54" s="65" t="s">
        <v>56</v>
      </c>
      <c r="F54" s="65"/>
      <c r="G54" s="65"/>
      <c r="H54" s="65"/>
      <c r="I54" s="65"/>
      <c r="J54" s="65"/>
      <c r="K54" s="65"/>
      <c r="L54" s="23">
        <v>50</v>
      </c>
      <c r="M54" s="23"/>
      <c r="N54" s="23"/>
      <c r="O54" s="30"/>
      <c r="P54" s="30"/>
      <c r="Q54" s="30"/>
      <c r="R54" s="23">
        <f t="shared" si="4"/>
        <v>0</v>
      </c>
      <c r="S54" s="23"/>
      <c r="T54" s="23"/>
      <c r="U54" s="23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2"/>
    </row>
    <row r="55" spans="1:33">
      <c r="A55" s="64"/>
      <c r="B55" s="65"/>
      <c r="C55" s="65"/>
      <c r="D55" s="65"/>
      <c r="E55" s="63" t="s">
        <v>57</v>
      </c>
      <c r="F55" s="63"/>
      <c r="G55" s="63"/>
      <c r="H55" s="63"/>
      <c r="I55" s="63"/>
      <c r="J55" s="63"/>
      <c r="K55" s="63"/>
      <c r="L55" s="20">
        <v>50</v>
      </c>
      <c r="M55" s="20"/>
      <c r="N55" s="20"/>
      <c r="O55" s="26"/>
      <c r="P55" s="26"/>
      <c r="Q55" s="26"/>
      <c r="R55" s="20">
        <f t="shared" si="4"/>
        <v>0</v>
      </c>
      <c r="S55" s="20"/>
      <c r="T55" s="20"/>
      <c r="U55" s="20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50"/>
    </row>
    <row r="56" spans="1:33" ht="14.25" thickBot="1">
      <c r="A56" s="64"/>
      <c r="B56" s="65"/>
      <c r="C56" s="65"/>
      <c r="D56" s="65"/>
      <c r="E56" s="65" t="s">
        <v>58</v>
      </c>
      <c r="F56" s="65"/>
      <c r="G56" s="65"/>
      <c r="H56" s="65"/>
      <c r="I56" s="65"/>
      <c r="J56" s="65"/>
      <c r="K56" s="65"/>
      <c r="L56" s="23">
        <v>110</v>
      </c>
      <c r="M56" s="23"/>
      <c r="N56" s="23"/>
      <c r="O56" s="30"/>
      <c r="P56" s="30"/>
      <c r="Q56" s="30"/>
      <c r="R56" s="35">
        <f t="shared" si="4"/>
        <v>0</v>
      </c>
      <c r="S56" s="35"/>
      <c r="T56" s="35"/>
      <c r="U56" s="35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9"/>
    </row>
    <row r="57" spans="1:33" ht="15" thickTop="1" thickBot="1">
      <c r="A57" s="32" t="s">
        <v>59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92">
        <f>SUM(R30:U56)</f>
        <v>0</v>
      </c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4"/>
    </row>
    <row r="60" spans="1:33" ht="14.25" thickBot="1"/>
    <row r="61" spans="1:33" ht="14.25" thickBot="1">
      <c r="A61" s="16" t="s">
        <v>5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 t="s">
        <v>1</v>
      </c>
      <c r="M61" s="9"/>
      <c r="N61" s="9"/>
      <c r="O61" s="9" t="s">
        <v>2</v>
      </c>
      <c r="P61" s="9"/>
      <c r="Q61" s="9"/>
      <c r="R61" s="9" t="s">
        <v>3</v>
      </c>
      <c r="S61" s="9"/>
      <c r="T61" s="9"/>
      <c r="U61" s="9"/>
      <c r="V61" s="9" t="s">
        <v>4</v>
      </c>
      <c r="W61" s="9"/>
      <c r="X61" s="9"/>
      <c r="Y61" s="9"/>
      <c r="Z61" s="9"/>
      <c r="AA61" s="9"/>
      <c r="AB61" s="9"/>
      <c r="AC61" s="9"/>
      <c r="AD61" s="9"/>
      <c r="AE61" s="9"/>
      <c r="AF61" s="9"/>
      <c r="AG61" s="10"/>
    </row>
    <row r="62" spans="1:33" ht="14.25" thickBot="1">
      <c r="A62" s="59" t="s">
        <v>61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01"/>
    </row>
    <row r="63" spans="1:33">
      <c r="A63" s="115" t="s">
        <v>62</v>
      </c>
      <c r="B63" s="110"/>
      <c r="C63" s="110"/>
      <c r="D63" s="110"/>
      <c r="E63" s="111"/>
      <c r="F63" s="110" t="s">
        <v>63</v>
      </c>
      <c r="G63" s="110"/>
      <c r="H63" s="110"/>
      <c r="I63" s="110"/>
      <c r="J63" s="110"/>
      <c r="K63" s="111"/>
      <c r="L63" s="19">
        <v>400</v>
      </c>
      <c r="M63" s="19"/>
      <c r="N63" s="19"/>
      <c r="O63" s="25"/>
      <c r="P63" s="25"/>
      <c r="Q63" s="25"/>
      <c r="R63" s="19">
        <f t="shared" ref="R63:R71" si="5">L63*O63</f>
        <v>0</v>
      </c>
      <c r="S63" s="19"/>
      <c r="T63" s="19"/>
      <c r="U63" s="19"/>
      <c r="V63" s="112" t="s">
        <v>66</v>
      </c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4"/>
    </row>
    <row r="64" spans="1:33">
      <c r="A64" s="122" t="s">
        <v>64</v>
      </c>
      <c r="B64" s="106"/>
      <c r="C64" s="106"/>
      <c r="D64" s="106"/>
      <c r="E64" s="107"/>
      <c r="F64" s="116" t="s">
        <v>134</v>
      </c>
      <c r="G64" s="116"/>
      <c r="H64" s="116"/>
      <c r="I64" s="116"/>
      <c r="J64" s="116"/>
      <c r="K64" s="117"/>
      <c r="L64" s="20">
        <v>500</v>
      </c>
      <c r="M64" s="20"/>
      <c r="N64" s="20"/>
      <c r="O64" s="26"/>
      <c r="P64" s="26"/>
      <c r="Q64" s="26"/>
      <c r="R64" s="20">
        <f t="shared" si="5"/>
        <v>0</v>
      </c>
      <c r="S64" s="20"/>
      <c r="T64" s="20"/>
      <c r="U64" s="20"/>
      <c r="V64" s="118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119"/>
    </row>
    <row r="65" spans="1:33">
      <c r="A65" s="122"/>
      <c r="B65" s="106"/>
      <c r="C65" s="106"/>
      <c r="D65" s="106"/>
      <c r="E65" s="107"/>
      <c r="F65" s="106" t="s">
        <v>65</v>
      </c>
      <c r="G65" s="106"/>
      <c r="H65" s="106"/>
      <c r="I65" s="106"/>
      <c r="J65" s="106"/>
      <c r="K65" s="107"/>
      <c r="L65" s="23">
        <v>400</v>
      </c>
      <c r="M65" s="23"/>
      <c r="N65" s="23"/>
      <c r="O65" s="30"/>
      <c r="P65" s="30"/>
      <c r="Q65" s="30"/>
      <c r="R65" s="23">
        <f t="shared" si="5"/>
        <v>0</v>
      </c>
      <c r="S65" s="23"/>
      <c r="T65" s="23"/>
      <c r="U65" s="23"/>
      <c r="V65" s="120" t="s">
        <v>67</v>
      </c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121"/>
    </row>
    <row r="66" spans="1:33">
      <c r="A66" s="122"/>
      <c r="B66" s="106"/>
      <c r="C66" s="106"/>
      <c r="D66" s="106"/>
      <c r="E66" s="107"/>
      <c r="F66" s="116" t="s">
        <v>144</v>
      </c>
      <c r="G66" s="116"/>
      <c r="H66" s="116"/>
      <c r="I66" s="116"/>
      <c r="J66" s="116"/>
      <c r="K66" s="117"/>
      <c r="L66" s="20">
        <v>500</v>
      </c>
      <c r="M66" s="20"/>
      <c r="N66" s="20"/>
      <c r="O66" s="26"/>
      <c r="P66" s="26"/>
      <c r="Q66" s="26"/>
      <c r="R66" s="20">
        <f t="shared" si="5"/>
        <v>0</v>
      </c>
      <c r="S66" s="20"/>
      <c r="T66" s="20"/>
      <c r="U66" s="20"/>
      <c r="V66" s="118" t="s">
        <v>68</v>
      </c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119"/>
    </row>
    <row r="67" spans="1:33">
      <c r="A67" s="122" t="s">
        <v>137</v>
      </c>
      <c r="B67" s="106"/>
      <c r="C67" s="106"/>
      <c r="D67" s="106"/>
      <c r="E67" s="107"/>
      <c r="F67" s="106" t="s">
        <v>69</v>
      </c>
      <c r="G67" s="106"/>
      <c r="H67" s="106"/>
      <c r="I67" s="106"/>
      <c r="J67" s="106"/>
      <c r="K67" s="107"/>
      <c r="L67" s="23">
        <v>140</v>
      </c>
      <c r="M67" s="23"/>
      <c r="N67" s="23"/>
      <c r="O67" s="30"/>
      <c r="P67" s="30"/>
      <c r="Q67" s="30"/>
      <c r="R67" s="23">
        <f t="shared" si="5"/>
        <v>0</v>
      </c>
      <c r="S67" s="23"/>
      <c r="T67" s="23"/>
      <c r="U67" s="23"/>
      <c r="V67" s="120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121"/>
    </row>
    <row r="68" spans="1:33">
      <c r="A68" s="122"/>
      <c r="B68" s="106"/>
      <c r="C68" s="106"/>
      <c r="D68" s="106"/>
      <c r="E68" s="107"/>
      <c r="F68" s="116"/>
      <c r="G68" s="116"/>
      <c r="H68" s="116"/>
      <c r="I68" s="116"/>
      <c r="J68" s="116"/>
      <c r="K68" s="117"/>
      <c r="L68" s="20"/>
      <c r="M68" s="20"/>
      <c r="N68" s="20"/>
      <c r="O68" s="26"/>
      <c r="P68" s="26"/>
      <c r="Q68" s="26"/>
      <c r="R68" s="20"/>
      <c r="S68" s="20"/>
      <c r="T68" s="20"/>
      <c r="U68" s="20"/>
      <c r="V68" s="118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119"/>
    </row>
    <row r="69" spans="1:33">
      <c r="A69" s="122"/>
      <c r="B69" s="106"/>
      <c r="C69" s="106"/>
      <c r="D69" s="106"/>
      <c r="E69" s="107"/>
      <c r="F69" s="106" t="s">
        <v>70</v>
      </c>
      <c r="G69" s="106"/>
      <c r="H69" s="106"/>
      <c r="I69" s="106"/>
      <c r="J69" s="106"/>
      <c r="K69" s="107"/>
      <c r="L69" s="23">
        <v>110</v>
      </c>
      <c r="M69" s="23"/>
      <c r="N69" s="23"/>
      <c r="O69" s="30"/>
      <c r="P69" s="30"/>
      <c r="Q69" s="30"/>
      <c r="R69" s="23">
        <f t="shared" si="5"/>
        <v>0</v>
      </c>
      <c r="S69" s="23"/>
      <c r="T69" s="23"/>
      <c r="U69" s="23"/>
      <c r="V69" s="120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121"/>
    </row>
    <row r="70" spans="1:33">
      <c r="A70" s="122"/>
      <c r="B70" s="106"/>
      <c r="C70" s="106"/>
      <c r="D70" s="106"/>
      <c r="E70" s="107"/>
      <c r="F70" s="116" t="s">
        <v>58</v>
      </c>
      <c r="G70" s="116"/>
      <c r="H70" s="116"/>
      <c r="I70" s="116"/>
      <c r="J70" s="116"/>
      <c r="K70" s="117"/>
      <c r="L70" s="20">
        <v>110</v>
      </c>
      <c r="M70" s="20"/>
      <c r="N70" s="20"/>
      <c r="O70" s="26"/>
      <c r="P70" s="26"/>
      <c r="Q70" s="26"/>
      <c r="R70" s="20">
        <f t="shared" si="5"/>
        <v>0</v>
      </c>
      <c r="S70" s="20"/>
      <c r="T70" s="20"/>
      <c r="U70" s="20"/>
      <c r="V70" s="118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119"/>
    </row>
    <row r="71" spans="1:33">
      <c r="A71" s="122"/>
      <c r="B71" s="106"/>
      <c r="C71" s="106"/>
      <c r="D71" s="106"/>
      <c r="E71" s="107"/>
      <c r="F71" s="123" t="s">
        <v>71</v>
      </c>
      <c r="G71" s="123"/>
      <c r="H71" s="123"/>
      <c r="I71" s="123"/>
      <c r="J71" s="123"/>
      <c r="K71" s="124"/>
      <c r="L71" s="91">
        <v>240</v>
      </c>
      <c r="M71" s="91"/>
      <c r="N71" s="91"/>
      <c r="O71" s="90"/>
      <c r="P71" s="90"/>
      <c r="Q71" s="90"/>
      <c r="R71" s="23">
        <f t="shared" si="5"/>
        <v>0</v>
      </c>
      <c r="S71" s="23"/>
      <c r="T71" s="23"/>
      <c r="U71" s="23"/>
      <c r="V71" s="120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121"/>
    </row>
    <row r="72" spans="1:33" ht="14.25" thickBot="1">
      <c r="A72" s="122"/>
      <c r="B72" s="106"/>
      <c r="C72" s="106"/>
      <c r="D72" s="106"/>
      <c r="E72" s="107"/>
      <c r="F72" s="116" t="s">
        <v>135</v>
      </c>
      <c r="G72" s="116"/>
      <c r="H72" s="116"/>
      <c r="I72" s="116"/>
      <c r="J72" s="116"/>
      <c r="K72" s="117"/>
      <c r="L72" s="20">
        <v>260</v>
      </c>
      <c r="M72" s="20"/>
      <c r="N72" s="20"/>
      <c r="O72" s="26"/>
      <c r="P72" s="26"/>
      <c r="Q72" s="26"/>
      <c r="R72" s="34">
        <f t="shared" ref="R72" si="6">L72*O72</f>
        <v>0</v>
      </c>
      <c r="S72" s="34"/>
      <c r="T72" s="34"/>
      <c r="U72" s="34"/>
      <c r="V72" s="125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7"/>
    </row>
    <row r="73" spans="1:33" ht="15" thickTop="1" thickBot="1">
      <c r="A73" s="32" t="s">
        <v>59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92">
        <f>SUM(R63:U72)</f>
        <v>0</v>
      </c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4"/>
    </row>
    <row r="76" spans="1:33" ht="14.25" thickBot="1"/>
    <row r="77" spans="1:33" ht="14.25" thickBot="1">
      <c r="A77" s="16" t="s">
        <v>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 t="s">
        <v>1</v>
      </c>
      <c r="M77" s="9"/>
      <c r="N77" s="9"/>
      <c r="O77" s="9" t="s">
        <v>2</v>
      </c>
      <c r="P77" s="9"/>
      <c r="Q77" s="9"/>
      <c r="R77" s="9" t="s">
        <v>3</v>
      </c>
      <c r="S77" s="9"/>
      <c r="T77" s="9"/>
      <c r="U77" s="9"/>
      <c r="V77" s="9" t="s">
        <v>4</v>
      </c>
      <c r="W77" s="9"/>
      <c r="X77" s="9"/>
      <c r="Y77" s="9"/>
      <c r="Z77" s="9"/>
      <c r="AA77" s="9"/>
      <c r="AB77" s="9"/>
      <c r="AC77" s="9"/>
      <c r="AD77" s="9"/>
      <c r="AE77" s="9"/>
      <c r="AF77" s="9"/>
      <c r="AG77" s="10"/>
    </row>
    <row r="78" spans="1:33" ht="14.25" thickBot="1">
      <c r="A78" s="59" t="s">
        <v>82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101"/>
    </row>
    <row r="79" spans="1:33">
      <c r="A79" s="128" t="s">
        <v>72</v>
      </c>
      <c r="B79" s="129"/>
      <c r="C79" s="129"/>
      <c r="D79" s="129"/>
      <c r="E79" s="129"/>
      <c r="F79" s="103" t="s">
        <v>73</v>
      </c>
      <c r="G79" s="103"/>
      <c r="H79" s="103"/>
      <c r="I79" s="103"/>
      <c r="J79" s="103"/>
      <c r="K79" s="103"/>
      <c r="L79" s="19">
        <v>5650</v>
      </c>
      <c r="M79" s="19"/>
      <c r="N79" s="19"/>
      <c r="O79" s="25"/>
      <c r="P79" s="25"/>
      <c r="Q79" s="25"/>
      <c r="R79" s="19">
        <f t="shared" ref="R79" si="7">L79*O79</f>
        <v>0</v>
      </c>
      <c r="S79" s="19"/>
      <c r="T79" s="19"/>
      <c r="U79" s="19"/>
      <c r="V79" s="136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8"/>
    </row>
    <row r="80" spans="1:33">
      <c r="A80" s="130"/>
      <c r="B80" s="131"/>
      <c r="C80" s="131"/>
      <c r="D80" s="131"/>
      <c r="E80" s="131"/>
      <c r="F80" s="63" t="s">
        <v>74</v>
      </c>
      <c r="G80" s="63"/>
      <c r="H80" s="63"/>
      <c r="I80" s="63"/>
      <c r="J80" s="63"/>
      <c r="K80" s="63"/>
      <c r="L80" s="20">
        <v>100</v>
      </c>
      <c r="M80" s="20"/>
      <c r="N80" s="20"/>
      <c r="O80" s="26"/>
      <c r="P80" s="26"/>
      <c r="Q80" s="26"/>
      <c r="R80" s="20">
        <f t="shared" ref="R80:R81" si="8">L80*O80</f>
        <v>0</v>
      </c>
      <c r="S80" s="20"/>
      <c r="T80" s="20"/>
      <c r="U80" s="20"/>
      <c r="V80" s="139" t="s">
        <v>76</v>
      </c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1"/>
    </row>
    <row r="81" spans="1:33">
      <c r="A81" s="130"/>
      <c r="B81" s="131"/>
      <c r="C81" s="131"/>
      <c r="D81" s="131"/>
      <c r="E81" s="131"/>
      <c r="F81" s="132" t="s">
        <v>75</v>
      </c>
      <c r="G81" s="133"/>
      <c r="H81" s="133"/>
      <c r="I81" s="133"/>
      <c r="J81" s="133"/>
      <c r="K81" s="133"/>
      <c r="L81" s="23">
        <v>120</v>
      </c>
      <c r="M81" s="23"/>
      <c r="N81" s="23"/>
      <c r="O81" s="30"/>
      <c r="P81" s="30"/>
      <c r="Q81" s="30"/>
      <c r="R81" s="23">
        <f t="shared" si="8"/>
        <v>0</v>
      </c>
      <c r="S81" s="23"/>
      <c r="T81" s="23"/>
      <c r="U81" s="23"/>
      <c r="V81" s="134" t="s">
        <v>120</v>
      </c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135"/>
    </row>
    <row r="82" spans="1:33">
      <c r="A82" s="144" t="s">
        <v>77</v>
      </c>
      <c r="B82" s="145"/>
      <c r="C82" s="145"/>
      <c r="D82" s="145"/>
      <c r="E82" s="145"/>
      <c r="F82" s="143" t="s">
        <v>78</v>
      </c>
      <c r="G82" s="143"/>
      <c r="H82" s="143"/>
      <c r="I82" s="143"/>
      <c r="J82" s="143"/>
      <c r="K82" s="143"/>
      <c r="L82" s="20">
        <v>600</v>
      </c>
      <c r="M82" s="20"/>
      <c r="N82" s="20"/>
      <c r="O82" s="26"/>
      <c r="P82" s="26"/>
      <c r="Q82" s="26"/>
      <c r="R82" s="20">
        <f t="shared" ref="R82:R85" si="9">L82*O82</f>
        <v>0</v>
      </c>
      <c r="S82" s="20"/>
      <c r="T82" s="20"/>
      <c r="U82" s="20"/>
      <c r="V82" s="139" t="s">
        <v>80</v>
      </c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1"/>
    </row>
    <row r="83" spans="1:33">
      <c r="A83" s="146"/>
      <c r="B83" s="145"/>
      <c r="C83" s="145"/>
      <c r="D83" s="145"/>
      <c r="E83" s="145"/>
      <c r="F83" s="69" t="s">
        <v>79</v>
      </c>
      <c r="G83" s="69"/>
      <c r="H83" s="69"/>
      <c r="I83" s="69"/>
      <c r="J83" s="69"/>
      <c r="K83" s="69"/>
      <c r="L83" s="23">
        <v>5</v>
      </c>
      <c r="M83" s="23"/>
      <c r="N83" s="23"/>
      <c r="O83" s="30"/>
      <c r="P83" s="30"/>
      <c r="Q83" s="30"/>
      <c r="R83" s="23">
        <f t="shared" si="9"/>
        <v>0</v>
      </c>
      <c r="S83" s="23"/>
      <c r="T83" s="23"/>
      <c r="U83" s="23"/>
      <c r="V83" s="134" t="s">
        <v>81</v>
      </c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135"/>
    </row>
    <row r="84" spans="1:33">
      <c r="A84" s="142" t="s">
        <v>141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63">
        <v>200</v>
      </c>
      <c r="M84" s="63"/>
      <c r="N84" s="63"/>
      <c r="O84" s="26"/>
      <c r="P84" s="26"/>
      <c r="Q84" s="26"/>
      <c r="R84" s="20">
        <f t="shared" si="9"/>
        <v>0</v>
      </c>
      <c r="S84" s="20"/>
      <c r="T84" s="20"/>
      <c r="U84" s="20"/>
      <c r="V84" s="63" t="s">
        <v>83</v>
      </c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149"/>
    </row>
    <row r="85" spans="1:33">
      <c r="A85" s="148" t="s">
        <v>84</v>
      </c>
      <c r="B85" s="69"/>
      <c r="C85" s="69"/>
      <c r="D85" s="69"/>
      <c r="E85" s="69"/>
      <c r="F85" s="69" t="s">
        <v>85</v>
      </c>
      <c r="G85" s="69"/>
      <c r="H85" s="69"/>
      <c r="I85" s="69"/>
      <c r="J85" s="69"/>
      <c r="K85" s="69"/>
      <c r="L85" s="23">
        <v>140</v>
      </c>
      <c r="M85" s="23"/>
      <c r="N85" s="23"/>
      <c r="O85" s="30"/>
      <c r="P85" s="30"/>
      <c r="Q85" s="30"/>
      <c r="R85" s="23">
        <f t="shared" si="9"/>
        <v>0</v>
      </c>
      <c r="S85" s="23"/>
      <c r="T85" s="23"/>
      <c r="U85" s="23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150"/>
    </row>
    <row r="86" spans="1:33">
      <c r="A86" s="148"/>
      <c r="B86" s="69"/>
      <c r="C86" s="69"/>
      <c r="D86" s="69"/>
      <c r="E86" s="69"/>
      <c r="F86" s="143" t="s">
        <v>138</v>
      </c>
      <c r="G86" s="143"/>
      <c r="H86" s="143"/>
      <c r="I86" s="143"/>
      <c r="J86" s="143"/>
      <c r="K86" s="143"/>
      <c r="L86" s="63">
        <v>70</v>
      </c>
      <c r="M86" s="63"/>
      <c r="N86" s="63"/>
      <c r="O86" s="26"/>
      <c r="P86" s="26"/>
      <c r="Q86" s="26"/>
      <c r="R86" s="20">
        <f t="shared" ref="R86:R93" si="10">L86*O86</f>
        <v>0</v>
      </c>
      <c r="S86" s="20"/>
      <c r="T86" s="20"/>
      <c r="U86" s="20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149"/>
    </row>
    <row r="87" spans="1:33">
      <c r="A87" s="148"/>
      <c r="B87" s="69"/>
      <c r="C87" s="69"/>
      <c r="D87" s="69"/>
      <c r="E87" s="69"/>
      <c r="F87" s="69" t="s">
        <v>86</v>
      </c>
      <c r="G87" s="69"/>
      <c r="H87" s="69"/>
      <c r="I87" s="69"/>
      <c r="J87" s="69"/>
      <c r="K87" s="69"/>
      <c r="L87" s="23">
        <v>5</v>
      </c>
      <c r="M87" s="23"/>
      <c r="N87" s="23"/>
      <c r="O87" s="30"/>
      <c r="P87" s="30"/>
      <c r="Q87" s="30"/>
      <c r="R87" s="23">
        <f t="shared" si="10"/>
        <v>0</v>
      </c>
      <c r="S87" s="23"/>
      <c r="T87" s="23"/>
      <c r="U87" s="23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150"/>
    </row>
    <row r="88" spans="1:33">
      <c r="A88" s="148"/>
      <c r="B88" s="69"/>
      <c r="C88" s="69"/>
      <c r="D88" s="69"/>
      <c r="E88" s="69"/>
      <c r="F88" s="143" t="s">
        <v>136</v>
      </c>
      <c r="G88" s="143"/>
      <c r="H88" s="143"/>
      <c r="I88" s="143"/>
      <c r="J88" s="143"/>
      <c r="K88" s="143"/>
      <c r="L88" s="63">
        <v>60</v>
      </c>
      <c r="M88" s="63"/>
      <c r="N88" s="63"/>
      <c r="O88" s="26"/>
      <c r="P88" s="26"/>
      <c r="Q88" s="26"/>
      <c r="R88" s="20">
        <f t="shared" si="10"/>
        <v>0</v>
      </c>
      <c r="S88" s="20"/>
      <c r="T88" s="20"/>
      <c r="U88" s="20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149"/>
    </row>
    <row r="89" spans="1:33">
      <c r="A89" s="148"/>
      <c r="B89" s="69"/>
      <c r="C89" s="69"/>
      <c r="D89" s="69"/>
      <c r="E89" s="69"/>
      <c r="F89" s="69" t="s">
        <v>87</v>
      </c>
      <c r="G89" s="69"/>
      <c r="H89" s="69"/>
      <c r="I89" s="69"/>
      <c r="J89" s="69"/>
      <c r="K89" s="69"/>
      <c r="L89" s="23">
        <v>10</v>
      </c>
      <c r="M89" s="23"/>
      <c r="N89" s="23"/>
      <c r="O89" s="30"/>
      <c r="P89" s="30"/>
      <c r="Q89" s="30"/>
      <c r="R89" s="23">
        <f t="shared" si="10"/>
        <v>0</v>
      </c>
      <c r="S89" s="23"/>
      <c r="T89" s="23"/>
      <c r="U89" s="23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150"/>
    </row>
    <row r="90" spans="1:33">
      <c r="A90" s="142" t="s">
        <v>88</v>
      </c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63">
        <v>100</v>
      </c>
      <c r="M90" s="63"/>
      <c r="N90" s="63"/>
      <c r="O90" s="26"/>
      <c r="P90" s="26"/>
      <c r="Q90" s="26"/>
      <c r="R90" s="20">
        <f t="shared" si="10"/>
        <v>0</v>
      </c>
      <c r="S90" s="20"/>
      <c r="T90" s="20"/>
      <c r="U90" s="20"/>
      <c r="V90" s="151" t="s">
        <v>132</v>
      </c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2"/>
    </row>
    <row r="91" spans="1:33">
      <c r="A91" s="148" t="s">
        <v>89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23">
        <v>500</v>
      </c>
      <c r="M91" s="23"/>
      <c r="N91" s="23"/>
      <c r="O91" s="30"/>
      <c r="P91" s="30"/>
      <c r="Q91" s="30"/>
      <c r="R91" s="23">
        <f t="shared" si="10"/>
        <v>0</v>
      </c>
      <c r="S91" s="23"/>
      <c r="T91" s="23"/>
      <c r="U91" s="23"/>
      <c r="V91" s="69" t="s">
        <v>93</v>
      </c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153"/>
    </row>
    <row r="92" spans="1:33">
      <c r="A92" s="154" t="s">
        <v>16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6"/>
      <c r="L92" s="63">
        <v>600</v>
      </c>
      <c r="M92" s="63"/>
      <c r="N92" s="63"/>
      <c r="O92" s="26"/>
      <c r="P92" s="26"/>
      <c r="Q92" s="26"/>
      <c r="R92" s="20">
        <f t="shared" si="10"/>
        <v>0</v>
      </c>
      <c r="S92" s="20"/>
      <c r="T92" s="20"/>
      <c r="U92" s="20"/>
      <c r="V92" s="143" t="s">
        <v>139</v>
      </c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52"/>
    </row>
    <row r="93" spans="1:33">
      <c r="A93" s="157"/>
      <c r="B93" s="158"/>
      <c r="C93" s="158"/>
      <c r="D93" s="158"/>
      <c r="E93" s="158"/>
      <c r="F93" s="158"/>
      <c r="G93" s="158"/>
      <c r="H93" s="158"/>
      <c r="I93" s="158"/>
      <c r="J93" s="158"/>
      <c r="K93" s="159"/>
      <c r="L93" s="23">
        <v>600</v>
      </c>
      <c r="M93" s="23"/>
      <c r="N93" s="23"/>
      <c r="O93" s="30"/>
      <c r="P93" s="30"/>
      <c r="Q93" s="30"/>
      <c r="R93" s="23">
        <f t="shared" si="10"/>
        <v>0</v>
      </c>
      <c r="S93" s="23"/>
      <c r="T93" s="23"/>
      <c r="U93" s="23"/>
      <c r="V93" s="69" t="s">
        <v>90</v>
      </c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153"/>
    </row>
    <row r="94" spans="1:33">
      <c r="A94" s="157"/>
      <c r="B94" s="158"/>
      <c r="C94" s="158"/>
      <c r="D94" s="158"/>
      <c r="E94" s="158"/>
      <c r="F94" s="158"/>
      <c r="G94" s="158"/>
      <c r="H94" s="158"/>
      <c r="I94" s="158"/>
      <c r="J94" s="158"/>
      <c r="K94" s="159"/>
      <c r="L94" s="63">
        <v>600</v>
      </c>
      <c r="M94" s="63"/>
      <c r="N94" s="63"/>
      <c r="O94" s="26"/>
      <c r="P94" s="26"/>
      <c r="Q94" s="26"/>
      <c r="R94" s="20">
        <f t="shared" ref="R94:R98" si="11">L94*O94</f>
        <v>0</v>
      </c>
      <c r="S94" s="20"/>
      <c r="T94" s="20"/>
      <c r="U94" s="20"/>
      <c r="V94" s="63" t="s">
        <v>91</v>
      </c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49"/>
    </row>
    <row r="95" spans="1:33">
      <c r="A95" s="160"/>
      <c r="B95" s="161"/>
      <c r="C95" s="161"/>
      <c r="D95" s="161"/>
      <c r="E95" s="161"/>
      <c r="F95" s="161"/>
      <c r="G95" s="161"/>
      <c r="H95" s="161"/>
      <c r="I95" s="161"/>
      <c r="J95" s="161"/>
      <c r="K95" s="162"/>
      <c r="L95" s="23">
        <v>600</v>
      </c>
      <c r="M95" s="23"/>
      <c r="N95" s="23"/>
      <c r="O95" s="30"/>
      <c r="P95" s="30"/>
      <c r="Q95" s="30"/>
      <c r="R95" s="23">
        <f t="shared" si="11"/>
        <v>0</v>
      </c>
      <c r="S95" s="23"/>
      <c r="T95" s="23"/>
      <c r="U95" s="23"/>
      <c r="V95" s="65" t="s">
        <v>92</v>
      </c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150"/>
    </row>
    <row r="96" spans="1:33">
      <c r="A96" s="62" t="s">
        <v>94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>
        <v>250</v>
      </c>
      <c r="M96" s="63"/>
      <c r="N96" s="63"/>
      <c r="O96" s="26"/>
      <c r="P96" s="26"/>
      <c r="Q96" s="26"/>
      <c r="R96" s="20">
        <f t="shared" si="11"/>
        <v>0</v>
      </c>
      <c r="S96" s="20"/>
      <c r="T96" s="20"/>
      <c r="U96" s="20"/>
      <c r="V96" s="63" t="s">
        <v>95</v>
      </c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149"/>
    </row>
    <row r="97" spans="1:33">
      <c r="A97" s="147" t="s">
        <v>96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23">
        <v>550</v>
      </c>
      <c r="M97" s="23"/>
      <c r="N97" s="23"/>
      <c r="O97" s="30"/>
      <c r="P97" s="30"/>
      <c r="Q97" s="30"/>
      <c r="R97" s="23">
        <f t="shared" si="11"/>
        <v>0</v>
      </c>
      <c r="S97" s="23"/>
      <c r="T97" s="23"/>
      <c r="U97" s="23"/>
      <c r="V97" s="65" t="s">
        <v>97</v>
      </c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150"/>
    </row>
    <row r="98" spans="1:33">
      <c r="A98" s="163" t="s">
        <v>98</v>
      </c>
      <c r="B98" s="164"/>
      <c r="C98" s="164"/>
      <c r="D98" s="164"/>
      <c r="E98" s="165"/>
      <c r="F98" s="118" t="s">
        <v>99</v>
      </c>
      <c r="G98" s="83"/>
      <c r="H98" s="83"/>
      <c r="I98" s="83"/>
      <c r="J98" s="83"/>
      <c r="K98" s="84"/>
      <c r="L98" s="63">
        <v>200</v>
      </c>
      <c r="M98" s="63"/>
      <c r="N98" s="63"/>
      <c r="O98" s="26"/>
      <c r="P98" s="26"/>
      <c r="Q98" s="26"/>
      <c r="R98" s="20">
        <f t="shared" si="11"/>
        <v>0</v>
      </c>
      <c r="S98" s="20"/>
      <c r="T98" s="20"/>
      <c r="U98" s="20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149"/>
    </row>
    <row r="99" spans="1:33">
      <c r="A99" s="163"/>
      <c r="B99" s="164"/>
      <c r="C99" s="164"/>
      <c r="D99" s="164"/>
      <c r="E99" s="165"/>
      <c r="F99" s="166" t="s">
        <v>100</v>
      </c>
      <c r="G99" s="164"/>
      <c r="H99" s="164"/>
      <c r="I99" s="164"/>
      <c r="J99" s="164"/>
      <c r="K99" s="165"/>
      <c r="L99" s="120">
        <v>150</v>
      </c>
      <c r="M99" s="85"/>
      <c r="N99" s="86"/>
      <c r="O99" s="30"/>
      <c r="P99" s="30"/>
      <c r="Q99" s="30"/>
      <c r="R99" s="23">
        <f t="shared" ref="R99:R102" si="12">L99*O99</f>
        <v>0</v>
      </c>
      <c r="S99" s="23"/>
      <c r="T99" s="23"/>
      <c r="U99" s="23"/>
      <c r="V99" s="120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121"/>
    </row>
    <row r="100" spans="1:33">
      <c r="A100" s="62" t="s">
        <v>101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>
        <v>80</v>
      </c>
      <c r="M100" s="63"/>
      <c r="N100" s="63"/>
      <c r="O100" s="26"/>
      <c r="P100" s="26"/>
      <c r="Q100" s="26"/>
      <c r="R100" s="20">
        <f t="shared" si="12"/>
        <v>0</v>
      </c>
      <c r="S100" s="20"/>
      <c r="T100" s="20"/>
      <c r="U100" s="20"/>
      <c r="V100" s="63" t="s">
        <v>108</v>
      </c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149"/>
    </row>
    <row r="101" spans="1:33">
      <c r="A101" s="147" t="s">
        <v>102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20">
        <v>50</v>
      </c>
      <c r="M101" s="85"/>
      <c r="N101" s="86"/>
      <c r="O101" s="30"/>
      <c r="P101" s="30"/>
      <c r="Q101" s="30"/>
      <c r="R101" s="23">
        <f t="shared" si="12"/>
        <v>0</v>
      </c>
      <c r="S101" s="23"/>
      <c r="T101" s="23"/>
      <c r="U101" s="23"/>
      <c r="V101" s="120" t="s">
        <v>109</v>
      </c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121"/>
    </row>
    <row r="102" spans="1:33">
      <c r="A102" s="62" t="s">
        <v>103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>
        <v>150</v>
      </c>
      <c r="M102" s="63"/>
      <c r="N102" s="63"/>
      <c r="O102" s="26"/>
      <c r="P102" s="26"/>
      <c r="Q102" s="26"/>
      <c r="R102" s="20">
        <f t="shared" si="12"/>
        <v>0</v>
      </c>
      <c r="S102" s="20"/>
      <c r="T102" s="20"/>
      <c r="U102" s="20"/>
      <c r="V102" s="63" t="s">
        <v>107</v>
      </c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149"/>
    </row>
    <row r="103" spans="1:33">
      <c r="A103" s="163" t="s">
        <v>104</v>
      </c>
      <c r="B103" s="164"/>
      <c r="C103" s="164"/>
      <c r="D103" s="164"/>
      <c r="E103" s="165"/>
      <c r="F103" s="169" t="s">
        <v>105</v>
      </c>
      <c r="G103" s="170"/>
      <c r="H103" s="170"/>
      <c r="I103" s="170"/>
      <c r="J103" s="170"/>
      <c r="K103" s="171"/>
      <c r="L103" s="120">
        <v>15</v>
      </c>
      <c r="M103" s="85"/>
      <c r="N103" s="85"/>
      <c r="O103" s="167"/>
      <c r="P103" s="167"/>
      <c r="Q103" s="168"/>
      <c r="R103" s="31">
        <f t="shared" ref="R103:R104" si="13">L103*O103</f>
        <v>0</v>
      </c>
      <c r="S103" s="31"/>
      <c r="T103" s="31"/>
      <c r="U103" s="31"/>
      <c r="V103" s="120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121"/>
    </row>
    <row r="104" spans="1:33" ht="14.25" thickBot="1">
      <c r="A104" s="163"/>
      <c r="B104" s="164"/>
      <c r="C104" s="164"/>
      <c r="D104" s="164"/>
      <c r="E104" s="165"/>
      <c r="F104" s="118" t="s">
        <v>106</v>
      </c>
      <c r="G104" s="83"/>
      <c r="H104" s="83"/>
      <c r="I104" s="83"/>
      <c r="J104" s="83"/>
      <c r="K104" s="84"/>
      <c r="L104" s="63">
        <v>300</v>
      </c>
      <c r="M104" s="63"/>
      <c r="N104" s="63"/>
      <c r="O104" s="8"/>
      <c r="P104" s="8"/>
      <c r="Q104" s="8"/>
      <c r="R104" s="20">
        <f t="shared" si="13"/>
        <v>0</v>
      </c>
      <c r="S104" s="20"/>
      <c r="T104" s="20"/>
      <c r="U104" s="20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5"/>
    </row>
    <row r="105" spans="1:33" ht="15" thickTop="1" thickBot="1">
      <c r="A105" s="32" t="s">
        <v>59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92">
        <f>SUM(R79:U104)</f>
        <v>0</v>
      </c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4"/>
    </row>
    <row r="106" spans="1:33">
      <c r="A106" s="73" t="s">
        <v>121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</row>
    <row r="108" spans="1:33" ht="14.25" thickBot="1"/>
    <row r="109" spans="1:33" ht="14.25" thickBot="1">
      <c r="A109" s="16" t="s">
        <v>5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 t="s">
        <v>1</v>
      </c>
      <c r="M109" s="9"/>
      <c r="N109" s="9"/>
      <c r="O109" s="9" t="s">
        <v>2</v>
      </c>
      <c r="P109" s="9"/>
      <c r="Q109" s="9"/>
      <c r="R109" s="9" t="s">
        <v>3</v>
      </c>
      <c r="S109" s="9"/>
      <c r="T109" s="9"/>
      <c r="U109" s="9"/>
      <c r="V109" s="9" t="s">
        <v>4</v>
      </c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10"/>
    </row>
    <row r="110" spans="1:33" ht="14.25" thickBot="1">
      <c r="A110" s="59" t="s">
        <v>110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101"/>
    </row>
    <row r="111" spans="1:33">
      <c r="A111" s="184" t="s">
        <v>111</v>
      </c>
      <c r="B111" s="185"/>
      <c r="C111" s="185"/>
      <c r="D111" s="185"/>
      <c r="E111" s="185"/>
      <c r="F111" s="103" t="s">
        <v>112</v>
      </c>
      <c r="G111" s="103"/>
      <c r="H111" s="103"/>
      <c r="I111" s="103"/>
      <c r="J111" s="103"/>
      <c r="K111" s="103"/>
      <c r="L111" s="19">
        <v>1220</v>
      </c>
      <c r="M111" s="19"/>
      <c r="N111" s="19"/>
      <c r="O111" s="25"/>
      <c r="P111" s="25"/>
      <c r="Q111" s="25"/>
      <c r="R111" s="19">
        <f t="shared" ref="R111:R113" si="14">L111*O111</f>
        <v>0</v>
      </c>
      <c r="S111" s="19"/>
      <c r="T111" s="19"/>
      <c r="U111" s="19"/>
      <c r="V111" s="179" t="s">
        <v>115</v>
      </c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1"/>
    </row>
    <row r="112" spans="1:33">
      <c r="A112" s="186"/>
      <c r="B112" s="187"/>
      <c r="C112" s="187"/>
      <c r="D112" s="187"/>
      <c r="E112" s="187"/>
      <c r="F112" s="63" t="s">
        <v>113</v>
      </c>
      <c r="G112" s="63"/>
      <c r="H112" s="63"/>
      <c r="I112" s="63"/>
      <c r="J112" s="63"/>
      <c r="K112" s="63"/>
      <c r="L112" s="216">
        <v>1220</v>
      </c>
      <c r="M112" s="216"/>
      <c r="N112" s="216"/>
      <c r="O112" s="26"/>
      <c r="P112" s="26"/>
      <c r="Q112" s="26"/>
      <c r="R112" s="20">
        <f t="shared" si="14"/>
        <v>0</v>
      </c>
      <c r="S112" s="20"/>
      <c r="T112" s="20"/>
      <c r="U112" s="20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3"/>
    </row>
    <row r="113" spans="1:33">
      <c r="A113" s="186"/>
      <c r="B113" s="187"/>
      <c r="C113" s="187"/>
      <c r="D113" s="187"/>
      <c r="E113" s="187"/>
      <c r="F113" s="132" t="s">
        <v>114</v>
      </c>
      <c r="G113" s="133"/>
      <c r="H113" s="133"/>
      <c r="I113" s="133"/>
      <c r="J113" s="133"/>
      <c r="K113" s="133"/>
      <c r="L113" s="23">
        <v>1220</v>
      </c>
      <c r="M113" s="23"/>
      <c r="N113" s="23"/>
      <c r="O113" s="30"/>
      <c r="P113" s="30"/>
      <c r="Q113" s="30"/>
      <c r="R113" s="23">
        <f t="shared" si="14"/>
        <v>0</v>
      </c>
      <c r="S113" s="23"/>
      <c r="T113" s="23"/>
      <c r="U113" s="23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3"/>
    </row>
    <row r="114" spans="1:33" ht="14.25" thickBot="1">
      <c r="A114" s="95" t="s">
        <v>116</v>
      </c>
      <c r="B114" s="96"/>
      <c r="C114" s="96"/>
      <c r="D114" s="96"/>
      <c r="E114" s="96"/>
      <c r="F114" s="96" t="s">
        <v>117</v>
      </c>
      <c r="G114" s="96"/>
      <c r="H114" s="96"/>
      <c r="I114" s="96"/>
      <c r="J114" s="96"/>
      <c r="K114" s="96"/>
      <c r="L114" s="97">
        <v>150</v>
      </c>
      <c r="M114" s="97"/>
      <c r="N114" s="97"/>
      <c r="O114" s="98"/>
      <c r="P114" s="98"/>
      <c r="Q114" s="98"/>
      <c r="R114" s="97">
        <f t="shared" ref="R114" si="15">L114*O114</f>
        <v>0</v>
      </c>
      <c r="S114" s="97"/>
      <c r="T114" s="97"/>
      <c r="U114" s="97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3"/>
    </row>
    <row r="115" spans="1:33" ht="15" thickTop="1" thickBot="1">
      <c r="A115" s="32" t="s">
        <v>59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92">
        <f>SUM(R111:U114)</f>
        <v>0</v>
      </c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4"/>
    </row>
    <row r="116" spans="1:33" ht="14.25" thickBot="1"/>
    <row r="117" spans="1:33" ht="15" thickTop="1" thickBot="1">
      <c r="Q117" s="177" t="s">
        <v>118</v>
      </c>
      <c r="R117" s="178"/>
      <c r="S117" s="178"/>
      <c r="T117" s="178"/>
      <c r="U117" s="178"/>
      <c r="V117" s="174">
        <f>SUM(V115,V105,V73,V57,V28,V14)</f>
        <v>0</v>
      </c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6"/>
    </row>
    <row r="118" spans="1:33" ht="14.25" thickTop="1"/>
  </sheetData>
  <sheetProtection formatCells="0" formatColumns="0" formatRows="0" insertColumns="0" insertRows="0" insertHyperlinks="0" deleteColumns="0" deleteRows="0" sort="0"/>
  <mergeCells count="502">
    <mergeCell ref="V114:AG114"/>
    <mergeCell ref="A115:U115"/>
    <mergeCell ref="V115:AG115"/>
    <mergeCell ref="V117:AG117"/>
    <mergeCell ref="Q117:U117"/>
    <mergeCell ref="A106:AG106"/>
    <mergeCell ref="A114:E114"/>
    <mergeCell ref="F114:K114"/>
    <mergeCell ref="L114:N114"/>
    <mergeCell ref="O114:Q114"/>
    <mergeCell ref="R114:U114"/>
    <mergeCell ref="F113:K113"/>
    <mergeCell ref="L113:N113"/>
    <mergeCell ref="O113:Q113"/>
    <mergeCell ref="R113:U113"/>
    <mergeCell ref="V111:AG113"/>
    <mergeCell ref="A111:E113"/>
    <mergeCell ref="F111:K111"/>
    <mergeCell ref="L111:N111"/>
    <mergeCell ref="O111:Q111"/>
    <mergeCell ref="R111:U111"/>
    <mergeCell ref="F112:K112"/>
    <mergeCell ref="L112:N112"/>
    <mergeCell ref="O112:Q112"/>
    <mergeCell ref="R112:U112"/>
    <mergeCell ref="A109:K109"/>
    <mergeCell ref="L109:N109"/>
    <mergeCell ref="O109:Q109"/>
    <mergeCell ref="R109:U109"/>
    <mergeCell ref="V109:AG109"/>
    <mergeCell ref="A110:K110"/>
    <mergeCell ref="L110:N110"/>
    <mergeCell ref="O110:Q110"/>
    <mergeCell ref="R110:U110"/>
    <mergeCell ref="V110:AG110"/>
    <mergeCell ref="R103:U103"/>
    <mergeCell ref="R104:U104"/>
    <mergeCell ref="O103:Q103"/>
    <mergeCell ref="V103:AG103"/>
    <mergeCell ref="A105:U105"/>
    <mergeCell ref="V105:AG105"/>
    <mergeCell ref="A102:K102"/>
    <mergeCell ref="A103:E104"/>
    <mergeCell ref="F103:K103"/>
    <mergeCell ref="F104:K104"/>
    <mergeCell ref="L104:N104"/>
    <mergeCell ref="L103:N103"/>
    <mergeCell ref="A100:K100"/>
    <mergeCell ref="A101:K101"/>
    <mergeCell ref="O102:Q102"/>
    <mergeCell ref="L100:N100"/>
    <mergeCell ref="L101:N101"/>
    <mergeCell ref="L102:N102"/>
    <mergeCell ref="R102:U102"/>
    <mergeCell ref="V99:AG99"/>
    <mergeCell ref="V100:AG100"/>
    <mergeCell ref="V101:AG101"/>
    <mergeCell ref="V102:AG102"/>
    <mergeCell ref="L99:N99"/>
    <mergeCell ref="R99:U99"/>
    <mergeCell ref="R100:U100"/>
    <mergeCell ref="R101:U101"/>
    <mergeCell ref="O100:Q100"/>
    <mergeCell ref="O101:Q101"/>
    <mergeCell ref="A98:E99"/>
    <mergeCell ref="F98:K98"/>
    <mergeCell ref="F99:K99"/>
    <mergeCell ref="V98:AG98"/>
    <mergeCell ref="F85:K85"/>
    <mergeCell ref="F86:K86"/>
    <mergeCell ref="F87:K87"/>
    <mergeCell ref="F88:K88"/>
    <mergeCell ref="F89:K89"/>
    <mergeCell ref="A92:K95"/>
    <mergeCell ref="V92:AG92"/>
    <mergeCell ref="V93:AG93"/>
    <mergeCell ref="V94:AG94"/>
    <mergeCell ref="V95:AG95"/>
    <mergeCell ref="A85:E89"/>
    <mergeCell ref="V96:AG96"/>
    <mergeCell ref="V97:AG97"/>
    <mergeCell ref="L97:N97"/>
    <mergeCell ref="L98:N98"/>
    <mergeCell ref="V84:AG84"/>
    <mergeCell ref="V85:AG85"/>
    <mergeCell ref="V86:AG86"/>
    <mergeCell ref="V87:AG87"/>
    <mergeCell ref="V88:AG88"/>
    <mergeCell ref="V89:AG89"/>
    <mergeCell ref="V90:AG90"/>
    <mergeCell ref="V91:AG91"/>
    <mergeCell ref="L91:N91"/>
    <mergeCell ref="L92:N92"/>
    <mergeCell ref="L93:N93"/>
    <mergeCell ref="L94:N94"/>
    <mergeCell ref="L95:N95"/>
    <mergeCell ref="L96:N96"/>
    <mergeCell ref="L85:N85"/>
    <mergeCell ref="L86:N86"/>
    <mergeCell ref="L87:N87"/>
    <mergeCell ref="L88:N88"/>
    <mergeCell ref="L89:N89"/>
    <mergeCell ref="L90:N90"/>
    <mergeCell ref="A96:K96"/>
    <mergeCell ref="A97:K97"/>
    <mergeCell ref="O98:Q98"/>
    <mergeCell ref="O99:Q99"/>
    <mergeCell ref="A90:K90"/>
    <mergeCell ref="A91:K91"/>
    <mergeCell ref="O92:Q92"/>
    <mergeCell ref="O93:Q93"/>
    <mergeCell ref="O94:Q94"/>
    <mergeCell ref="O95:Q95"/>
    <mergeCell ref="O96:Q96"/>
    <mergeCell ref="O97:Q97"/>
    <mergeCell ref="R97:U97"/>
    <mergeCell ref="R98:U98"/>
    <mergeCell ref="O84:Q84"/>
    <mergeCell ref="O85:Q85"/>
    <mergeCell ref="O86:Q86"/>
    <mergeCell ref="O87:Q87"/>
    <mergeCell ref="O88:Q88"/>
    <mergeCell ref="O89:Q89"/>
    <mergeCell ref="O90:Q90"/>
    <mergeCell ref="O91:Q91"/>
    <mergeCell ref="R91:U91"/>
    <mergeCell ref="R92:U92"/>
    <mergeCell ref="R93:U93"/>
    <mergeCell ref="R94:U94"/>
    <mergeCell ref="R95:U95"/>
    <mergeCell ref="R96:U96"/>
    <mergeCell ref="R85:U85"/>
    <mergeCell ref="R86:U86"/>
    <mergeCell ref="R87:U87"/>
    <mergeCell ref="R88:U88"/>
    <mergeCell ref="R89:U89"/>
    <mergeCell ref="R90:U90"/>
    <mergeCell ref="V83:AG83"/>
    <mergeCell ref="A84:K84"/>
    <mergeCell ref="L84:N84"/>
    <mergeCell ref="R84:U84"/>
    <mergeCell ref="A82:E83"/>
    <mergeCell ref="F82:K82"/>
    <mergeCell ref="L82:N82"/>
    <mergeCell ref="O82:Q82"/>
    <mergeCell ref="R82:U82"/>
    <mergeCell ref="V82:AG82"/>
    <mergeCell ref="F83:K83"/>
    <mergeCell ref="L83:N83"/>
    <mergeCell ref="O83:Q83"/>
    <mergeCell ref="R83:U83"/>
    <mergeCell ref="A78:K78"/>
    <mergeCell ref="L78:N78"/>
    <mergeCell ref="O78:Q78"/>
    <mergeCell ref="R78:U78"/>
    <mergeCell ref="V78:AG78"/>
    <mergeCell ref="A79:E81"/>
    <mergeCell ref="F79:K79"/>
    <mergeCell ref="F80:K80"/>
    <mergeCell ref="F81:K81"/>
    <mergeCell ref="L81:N81"/>
    <mergeCell ref="O80:Q80"/>
    <mergeCell ref="O81:Q81"/>
    <mergeCell ref="R80:U80"/>
    <mergeCell ref="R81:U81"/>
    <mergeCell ref="V81:AG81"/>
    <mergeCell ref="L79:N79"/>
    <mergeCell ref="O79:Q79"/>
    <mergeCell ref="R79:U79"/>
    <mergeCell ref="V79:AG79"/>
    <mergeCell ref="V80:AG80"/>
    <mergeCell ref="L80:N80"/>
    <mergeCell ref="V70:AG70"/>
    <mergeCell ref="V71:AG71"/>
    <mergeCell ref="V72:AG72"/>
    <mergeCell ref="A77:K77"/>
    <mergeCell ref="L77:N77"/>
    <mergeCell ref="O77:Q77"/>
    <mergeCell ref="R77:U77"/>
    <mergeCell ref="V77:AG77"/>
    <mergeCell ref="L70:N70"/>
    <mergeCell ref="O70:Q70"/>
    <mergeCell ref="A73:U73"/>
    <mergeCell ref="V73:AG73"/>
    <mergeCell ref="V64:AG64"/>
    <mergeCell ref="V65:AG65"/>
    <mergeCell ref="V66:AG66"/>
    <mergeCell ref="A67:E72"/>
    <mergeCell ref="F72:K72"/>
    <mergeCell ref="L72:N72"/>
    <mergeCell ref="O72:Q72"/>
    <mergeCell ref="R72:U72"/>
    <mergeCell ref="V67:AG67"/>
    <mergeCell ref="R70:U70"/>
    <mergeCell ref="F71:K71"/>
    <mergeCell ref="L71:N71"/>
    <mergeCell ref="O71:Q71"/>
    <mergeCell ref="R71:U71"/>
    <mergeCell ref="A64:E66"/>
    <mergeCell ref="O68:Q68"/>
    <mergeCell ref="R68:U68"/>
    <mergeCell ref="F69:K69"/>
    <mergeCell ref="L69:N69"/>
    <mergeCell ref="O69:Q69"/>
    <mergeCell ref="R69:U69"/>
    <mergeCell ref="F70:K70"/>
    <mergeCell ref="V68:AG68"/>
    <mergeCell ref="V69:AG69"/>
    <mergeCell ref="F64:K64"/>
    <mergeCell ref="L64:N64"/>
    <mergeCell ref="O64:Q64"/>
    <mergeCell ref="R64:U64"/>
    <mergeCell ref="F65:K65"/>
    <mergeCell ref="L65:N65"/>
    <mergeCell ref="O65:Q65"/>
    <mergeCell ref="R65:U65"/>
    <mergeCell ref="L68:N68"/>
    <mergeCell ref="F66:K66"/>
    <mergeCell ref="L66:N66"/>
    <mergeCell ref="O66:Q66"/>
    <mergeCell ref="R66:U66"/>
    <mergeCell ref="F67:K67"/>
    <mergeCell ref="L67:N67"/>
    <mergeCell ref="O67:Q67"/>
    <mergeCell ref="R67:U67"/>
    <mergeCell ref="F68:K68"/>
    <mergeCell ref="A62:K62"/>
    <mergeCell ref="L62:N62"/>
    <mergeCell ref="O62:Q62"/>
    <mergeCell ref="R62:U62"/>
    <mergeCell ref="V62:AG62"/>
    <mergeCell ref="F63:K63"/>
    <mergeCell ref="L63:N63"/>
    <mergeCell ref="O63:Q63"/>
    <mergeCell ref="R63:U63"/>
    <mergeCell ref="V63:AG63"/>
    <mergeCell ref="A63:E63"/>
    <mergeCell ref="A57:U57"/>
    <mergeCell ref="V57:AG57"/>
    <mergeCell ref="A61:K61"/>
    <mergeCell ref="L61:N61"/>
    <mergeCell ref="O61:Q61"/>
    <mergeCell ref="R61:U61"/>
    <mergeCell ref="V61:AG61"/>
    <mergeCell ref="V54:AG54"/>
    <mergeCell ref="V55:AG55"/>
    <mergeCell ref="V56:AG56"/>
    <mergeCell ref="O56:Q56"/>
    <mergeCell ref="R56:U56"/>
    <mergeCell ref="E56:K56"/>
    <mergeCell ref="L56:N56"/>
    <mergeCell ref="V28:AG28"/>
    <mergeCell ref="A13:K13"/>
    <mergeCell ref="L13:N13"/>
    <mergeCell ref="O13:Q13"/>
    <mergeCell ref="R13:U13"/>
    <mergeCell ref="V13:AG13"/>
    <mergeCell ref="O54:Q54"/>
    <mergeCell ref="O55:Q55"/>
    <mergeCell ref="R54:U54"/>
    <mergeCell ref="R55:U55"/>
    <mergeCell ref="E52:K52"/>
    <mergeCell ref="E53:K53"/>
    <mergeCell ref="E54:K54"/>
    <mergeCell ref="E55:K55"/>
    <mergeCell ref="L54:N54"/>
    <mergeCell ref="L55:N55"/>
    <mergeCell ref="V18:AG18"/>
    <mergeCell ref="A30:K30"/>
    <mergeCell ref="E41:K41"/>
    <mergeCell ref="E42:K42"/>
    <mergeCell ref="E43:K43"/>
    <mergeCell ref="A41:D48"/>
    <mergeCell ref="F25:K25"/>
    <mergeCell ref="F26:K26"/>
    <mergeCell ref="F27:K27"/>
    <mergeCell ref="V19:AG27"/>
    <mergeCell ref="A18:K18"/>
    <mergeCell ref="L18:N18"/>
    <mergeCell ref="O18:Q18"/>
    <mergeCell ref="R18:U18"/>
    <mergeCell ref="F19:K19"/>
    <mergeCell ref="F20:K20"/>
    <mergeCell ref="F21:K21"/>
    <mergeCell ref="F22:K22"/>
    <mergeCell ref="A19:E21"/>
    <mergeCell ref="A22:E24"/>
    <mergeCell ref="A25:E27"/>
    <mergeCell ref="F23:K23"/>
    <mergeCell ref="F24:K24"/>
    <mergeCell ref="R21:U21"/>
    <mergeCell ref="R22:U22"/>
    <mergeCell ref="R23:U23"/>
    <mergeCell ref="R24:U24"/>
    <mergeCell ref="R25:U25"/>
    <mergeCell ref="R26:U26"/>
    <mergeCell ref="O27:Q27"/>
    <mergeCell ref="L27:N27"/>
    <mergeCell ref="A49:K49"/>
    <mergeCell ref="A50:K50"/>
    <mergeCell ref="A51:K51"/>
    <mergeCell ref="E47:K47"/>
    <mergeCell ref="E48:K48"/>
    <mergeCell ref="A52:D56"/>
    <mergeCell ref="E44:K44"/>
    <mergeCell ref="E45:K45"/>
    <mergeCell ref="E46:K46"/>
    <mergeCell ref="A35:K35"/>
    <mergeCell ref="A36:K36"/>
    <mergeCell ref="A37:K37"/>
    <mergeCell ref="A38:K38"/>
    <mergeCell ref="A39:K39"/>
    <mergeCell ref="A40:K40"/>
    <mergeCell ref="A29:K29"/>
    <mergeCell ref="A31:K31"/>
    <mergeCell ref="A32:K32"/>
    <mergeCell ref="A33:K33"/>
    <mergeCell ref="A34:K34"/>
    <mergeCell ref="A15:K15"/>
    <mergeCell ref="A16:K16"/>
    <mergeCell ref="A17:K17"/>
    <mergeCell ref="V52:AG52"/>
    <mergeCell ref="V53:AG53"/>
    <mergeCell ref="A6:K6"/>
    <mergeCell ref="A7:K7"/>
    <mergeCell ref="A8:K8"/>
    <mergeCell ref="A9:K9"/>
    <mergeCell ref="A10:K10"/>
    <mergeCell ref="A11:K11"/>
    <mergeCell ref="A12:K12"/>
    <mergeCell ref="V46:AG46"/>
    <mergeCell ref="V47:AG47"/>
    <mergeCell ref="V48:AG48"/>
    <mergeCell ref="V49:AG49"/>
    <mergeCell ref="V50:AG50"/>
    <mergeCell ref="V51:AG51"/>
    <mergeCell ref="V40:AG40"/>
    <mergeCell ref="V41:AG41"/>
    <mergeCell ref="V42:AG42"/>
    <mergeCell ref="V43:AG43"/>
    <mergeCell ref="V44:AG44"/>
    <mergeCell ref="V45:AG45"/>
    <mergeCell ref="V34:AG34"/>
    <mergeCell ref="V35:AG35"/>
    <mergeCell ref="V36:AG36"/>
    <mergeCell ref="V37:AG37"/>
    <mergeCell ref="V38:AG38"/>
    <mergeCell ref="V39:AG39"/>
    <mergeCell ref="V29:AG29"/>
    <mergeCell ref="V30:AG30"/>
    <mergeCell ref="V31:AG31"/>
    <mergeCell ref="V32:AG32"/>
    <mergeCell ref="V33:AG33"/>
    <mergeCell ref="V14:AG14"/>
    <mergeCell ref="V15:AG15"/>
    <mergeCell ref="V16:AG16"/>
    <mergeCell ref="V17:AG17"/>
    <mergeCell ref="R52:U52"/>
    <mergeCell ref="R53:U53"/>
    <mergeCell ref="V5:AG5"/>
    <mergeCell ref="V6:AG6"/>
    <mergeCell ref="V7:AG7"/>
    <mergeCell ref="V8:AG8"/>
    <mergeCell ref="V9:AG9"/>
    <mergeCell ref="V10:AG10"/>
    <mergeCell ref="V11:AG11"/>
    <mergeCell ref="V12:AG12"/>
    <mergeCell ref="R46:U46"/>
    <mergeCell ref="R47:U47"/>
    <mergeCell ref="R48:U48"/>
    <mergeCell ref="R49:U49"/>
    <mergeCell ref="R50:U50"/>
    <mergeCell ref="R51:U51"/>
    <mergeCell ref="R40:U40"/>
    <mergeCell ref="R41:U41"/>
    <mergeCell ref="R42:U42"/>
    <mergeCell ref="R43:U43"/>
    <mergeCell ref="R44:U44"/>
    <mergeCell ref="R45:U45"/>
    <mergeCell ref="R34:U34"/>
    <mergeCell ref="R35:U35"/>
    <mergeCell ref="R36:U36"/>
    <mergeCell ref="R37:U37"/>
    <mergeCell ref="R38:U38"/>
    <mergeCell ref="R39:U39"/>
    <mergeCell ref="R27:U27"/>
    <mergeCell ref="R29:U29"/>
    <mergeCell ref="R30:U30"/>
    <mergeCell ref="R31:U31"/>
    <mergeCell ref="R32:U32"/>
    <mergeCell ref="R33:U33"/>
    <mergeCell ref="A28:U28"/>
    <mergeCell ref="O42:Q42"/>
    <mergeCell ref="O43:Q43"/>
    <mergeCell ref="O44:Q44"/>
    <mergeCell ref="O45:Q45"/>
    <mergeCell ref="O34:Q34"/>
    <mergeCell ref="O35:Q35"/>
    <mergeCell ref="O36:Q36"/>
    <mergeCell ref="O37:Q37"/>
    <mergeCell ref="O38:Q38"/>
    <mergeCell ref="R15:U15"/>
    <mergeCell ref="R16:U16"/>
    <mergeCell ref="R17:U17"/>
    <mergeCell ref="R19:U19"/>
    <mergeCell ref="R20:U20"/>
    <mergeCell ref="A14:U14"/>
    <mergeCell ref="O52:Q52"/>
    <mergeCell ref="O53:Q53"/>
    <mergeCell ref="R5:U5"/>
    <mergeCell ref="R6:U6"/>
    <mergeCell ref="R7:U7"/>
    <mergeCell ref="R8:U8"/>
    <mergeCell ref="R9:U9"/>
    <mergeCell ref="R10:U10"/>
    <mergeCell ref="R11:U11"/>
    <mergeCell ref="R12:U12"/>
    <mergeCell ref="O46:Q46"/>
    <mergeCell ref="O47:Q47"/>
    <mergeCell ref="O48:Q48"/>
    <mergeCell ref="O49:Q49"/>
    <mergeCell ref="O50:Q50"/>
    <mergeCell ref="O51:Q51"/>
    <mergeCell ref="O40:Q40"/>
    <mergeCell ref="O41:Q41"/>
    <mergeCell ref="O39:Q39"/>
    <mergeCell ref="O29:Q29"/>
    <mergeCell ref="O30:Q30"/>
    <mergeCell ref="O31:Q31"/>
    <mergeCell ref="O32:Q32"/>
    <mergeCell ref="O33:Q33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9:Q19"/>
    <mergeCell ref="O20:Q20"/>
    <mergeCell ref="L52:N52"/>
    <mergeCell ref="L53:N53"/>
    <mergeCell ref="O5:Q5"/>
    <mergeCell ref="O6:Q6"/>
    <mergeCell ref="O7:Q7"/>
    <mergeCell ref="O8:Q8"/>
    <mergeCell ref="O9:Q9"/>
    <mergeCell ref="O10:Q10"/>
    <mergeCell ref="O11:Q11"/>
    <mergeCell ref="O12:Q1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9:N29"/>
    <mergeCell ref="L30:N30"/>
    <mergeCell ref="L31:N31"/>
    <mergeCell ref="L32:N32"/>
    <mergeCell ref="L33:N33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9:N19"/>
    <mergeCell ref="L20:N20"/>
    <mergeCell ref="L7:N7"/>
    <mergeCell ref="L8:N8"/>
    <mergeCell ref="L9:N9"/>
    <mergeCell ref="L10:N10"/>
    <mergeCell ref="L11:N11"/>
    <mergeCell ref="L12:N12"/>
    <mergeCell ref="O4:Q4"/>
    <mergeCell ref="R4:U4"/>
    <mergeCell ref="V4:AG4"/>
    <mergeCell ref="A5:K5"/>
    <mergeCell ref="L5:N5"/>
    <mergeCell ref="L6:N6"/>
    <mergeCell ref="A1:AG2"/>
    <mergeCell ref="A4:K4"/>
    <mergeCell ref="L4:N4"/>
    <mergeCell ref="A3:AG3"/>
  </mergeCells>
  <phoneticPr fontId="1"/>
  <dataValidations count="6">
    <dataValidation imeMode="halfAlpha" allowBlank="1" showInputMessage="1" showErrorMessage="1" sqref="O5:Q6 O8:Q13 O19:Q27 O98:Q104 O63:Q72 O50:Q56 O30:Q48 O79:Q95 O114:Q114"/>
    <dataValidation type="whole" imeMode="halfAlpha" operator="greaterThanOrEqual" allowBlank="1" showInputMessage="1" showErrorMessage="1" errorTitle="入力に誤りがあります" error="もちつきは10人以上からの注文となります。_x000a_10以上の数字を入力してください。" sqref="O96:Q96">
      <formula1>10</formula1>
    </dataValidation>
    <dataValidation type="custom" imeMode="halfAlpha" allowBlank="1" showInputMessage="1" showErrorMessage="1" errorTitle="入力に誤りがあります" error="こんにゃくづくりは5人単位での注文となります。_x000a_5の倍数を入力してください。" sqref="O97:Q97">
      <formula1>AND(MOD(O97,5)=0,O97&gt;=0)</formula1>
    </dataValidation>
    <dataValidation type="whole" imeMode="halfAlpha" operator="lessThanOrEqual" allowBlank="1" showInputMessage="1" showErrorMessage="1" errorTitle="入力に誤りがあります" error="和室は1室しかありません。_x000a_1以外の数字は入力できません。" sqref="O113:Q113">
      <formula1>1</formula1>
    </dataValidation>
    <dataValidation type="whole" imeMode="halfAlpha" operator="lessThanOrEqual" allowBlank="1" showInputMessage="1" showErrorMessage="1" errorTitle="入力に誤りがあります" error="洋室ツインは1室しかありません。_x000a_1以外の数字は入力できません。" sqref="O112:Q112">
      <formula1>1</formula1>
    </dataValidation>
    <dataValidation type="whole" imeMode="halfAlpha" operator="lessThanOrEqual" allowBlank="1" showInputMessage="1" showErrorMessage="1" errorTitle="入力に誤りがあります" error="洋室シングルは7室しかありません。_x000a_7以下の数字を入力してください。" sqref="O111:Q111">
      <formula1>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68"/>
  <sheetViews>
    <sheetView zoomScaleNormal="100" zoomScaleSheetLayoutView="55" workbookViewId="0">
      <selection activeCell="AA39" sqref="AA39"/>
    </sheetView>
  </sheetViews>
  <sheetFormatPr defaultRowHeight="13.5"/>
  <cols>
    <col min="1" max="157" width="2.625" customWidth="1"/>
  </cols>
  <sheetData>
    <row r="1" spans="1:3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>
      <c r="A3" s="193" t="s">
        <v>131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</row>
    <row r="4" spans="1:33" ht="14.25" thickBo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</row>
    <row r="5" spans="1:33" ht="14.25" thickBot="1">
      <c r="A5" s="16" t="s">
        <v>5</v>
      </c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1</v>
      </c>
      <c r="M5" s="9"/>
      <c r="N5" s="9"/>
      <c r="O5" s="9" t="s">
        <v>2</v>
      </c>
      <c r="P5" s="9"/>
      <c r="Q5" s="9"/>
      <c r="R5" s="9" t="s">
        <v>3</v>
      </c>
      <c r="S5" s="9"/>
      <c r="T5" s="9"/>
      <c r="U5" s="9"/>
      <c r="V5" s="9" t="s">
        <v>4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10"/>
    </row>
    <row r="6" spans="1:33">
      <c r="A6" s="11" t="s">
        <v>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>
        <v>810</v>
      </c>
      <c r="M6" s="13"/>
      <c r="N6" s="13"/>
      <c r="O6" s="27"/>
      <c r="P6" s="27"/>
      <c r="Q6" s="27"/>
      <c r="R6" s="13">
        <f>L6*O6</f>
        <v>0</v>
      </c>
      <c r="S6" s="13"/>
      <c r="T6" s="13"/>
      <c r="U6" s="13"/>
      <c r="V6" s="41" t="s">
        <v>7</v>
      </c>
      <c r="W6" s="41"/>
      <c r="X6" s="41"/>
      <c r="Y6" s="41"/>
      <c r="Z6" s="41"/>
      <c r="AA6" s="41"/>
      <c r="AB6" s="41"/>
      <c r="AC6" s="41"/>
      <c r="AD6" s="41"/>
      <c r="AE6" s="41"/>
      <c r="AF6" s="41"/>
      <c r="AG6" s="42"/>
    </row>
    <row r="7" spans="1:33" ht="14.25" thickBot="1">
      <c r="A7" s="57" t="s">
        <v>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14">
        <v>300</v>
      </c>
      <c r="M7" s="14"/>
      <c r="N7" s="14"/>
      <c r="O7" s="28"/>
      <c r="P7" s="28"/>
      <c r="Q7" s="28"/>
      <c r="R7" s="13">
        <f>L7*O7</f>
        <v>0</v>
      </c>
      <c r="S7" s="13"/>
      <c r="T7" s="13"/>
      <c r="U7" s="13"/>
      <c r="V7" s="43" t="s">
        <v>8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/>
    </row>
    <row r="8" spans="1:33" ht="14.25" thickBot="1">
      <c r="A8" s="59" t="s">
        <v>10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1"/>
      <c r="M8" s="21"/>
      <c r="N8" s="21"/>
      <c r="O8" s="21"/>
      <c r="P8" s="21"/>
      <c r="Q8" s="21"/>
      <c r="R8" s="21"/>
      <c r="S8" s="21"/>
      <c r="T8" s="21"/>
      <c r="U8" s="21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6"/>
    </row>
    <row r="9" spans="1:33">
      <c r="A9" s="60" t="s">
        <v>20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22">
        <v>6000</v>
      </c>
      <c r="M9" s="22"/>
      <c r="N9" s="22"/>
      <c r="O9" s="29"/>
      <c r="P9" s="29"/>
      <c r="Q9" s="29"/>
      <c r="R9" s="22">
        <f>L9*O9</f>
        <v>0</v>
      </c>
      <c r="S9" s="22"/>
      <c r="T9" s="22"/>
      <c r="U9" s="22"/>
      <c r="V9" s="47" t="s">
        <v>11</v>
      </c>
      <c r="W9" s="47"/>
      <c r="X9" s="47"/>
      <c r="Y9" s="47"/>
      <c r="Z9" s="47"/>
      <c r="AA9" s="47"/>
      <c r="AB9" s="47"/>
      <c r="AC9" s="47"/>
      <c r="AD9" s="47"/>
      <c r="AE9" s="47"/>
      <c r="AF9" s="47"/>
      <c r="AG9" s="48"/>
    </row>
    <row r="10" spans="1:33" ht="14.25" thickBot="1">
      <c r="A10" s="62" t="s">
        <v>12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20">
        <v>6000</v>
      </c>
      <c r="M10" s="20"/>
      <c r="N10" s="20"/>
      <c r="O10" s="26"/>
      <c r="P10" s="26"/>
      <c r="Q10" s="26"/>
      <c r="R10" s="34">
        <f t="shared" ref="R10" si="0">L10*O10</f>
        <v>0</v>
      </c>
      <c r="S10" s="34"/>
      <c r="T10" s="34"/>
      <c r="U10" s="34"/>
      <c r="V10" s="49" t="s">
        <v>15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50"/>
    </row>
    <row r="11" spans="1:33" ht="15" thickTop="1" thickBot="1">
      <c r="A11" s="32" t="s">
        <v>60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7">
        <f>SUM(R6:U7,R9:U10)</f>
        <v>0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9"/>
    </row>
    <row r="12" spans="1:3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6"/>
      <c r="M12" s="6"/>
      <c r="N12" s="6"/>
      <c r="O12" s="6"/>
      <c r="P12" s="6"/>
      <c r="Q12" s="6"/>
      <c r="R12" s="6"/>
      <c r="S12" s="6"/>
      <c r="T12" s="6"/>
      <c r="U12" s="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4.2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6"/>
      <c r="M13" s="6"/>
      <c r="N13" s="6"/>
      <c r="O13" s="6"/>
      <c r="P13" s="6"/>
      <c r="Q13" s="6"/>
      <c r="R13" s="6"/>
      <c r="S13" s="6"/>
      <c r="T13" s="6"/>
      <c r="U13" s="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4.25" thickBot="1">
      <c r="A14" s="16" t="s">
        <v>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1</v>
      </c>
      <c r="M14" s="9"/>
      <c r="N14" s="9"/>
      <c r="O14" s="9" t="s">
        <v>2</v>
      </c>
      <c r="P14" s="9"/>
      <c r="Q14" s="9"/>
      <c r="R14" s="9" t="s">
        <v>3</v>
      </c>
      <c r="S14" s="9"/>
      <c r="T14" s="9"/>
      <c r="U14" s="9"/>
      <c r="V14" s="9" t="s">
        <v>4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</row>
    <row r="15" spans="1:33" ht="14.25" thickBot="1">
      <c r="A15" s="59" t="s">
        <v>29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101"/>
    </row>
    <row r="16" spans="1:33">
      <c r="A16" s="87" t="s">
        <v>23</v>
      </c>
      <c r="B16" s="81"/>
      <c r="C16" s="81"/>
      <c r="D16" s="81"/>
      <c r="E16" s="82"/>
      <c r="F16" s="81" t="s">
        <v>26</v>
      </c>
      <c r="G16" s="81"/>
      <c r="H16" s="81"/>
      <c r="I16" s="81"/>
      <c r="J16" s="81"/>
      <c r="K16" s="82"/>
      <c r="L16" s="19">
        <v>350</v>
      </c>
      <c r="M16" s="19"/>
      <c r="N16" s="19"/>
      <c r="O16" s="25"/>
      <c r="P16" s="25"/>
      <c r="Q16" s="25"/>
      <c r="R16" s="19">
        <f t="shared" ref="R16:R24" si="1">L16*O16</f>
        <v>0</v>
      </c>
      <c r="S16" s="19"/>
      <c r="T16" s="19"/>
      <c r="U16" s="19"/>
      <c r="V16" s="72" t="s">
        <v>119</v>
      </c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191"/>
    </row>
    <row r="17" spans="1:33">
      <c r="A17" s="88"/>
      <c r="B17" s="85"/>
      <c r="C17" s="85"/>
      <c r="D17" s="85"/>
      <c r="E17" s="86"/>
      <c r="F17" s="83" t="s">
        <v>27</v>
      </c>
      <c r="G17" s="83"/>
      <c r="H17" s="83"/>
      <c r="I17" s="83"/>
      <c r="J17" s="83"/>
      <c r="K17" s="84"/>
      <c r="L17" s="20">
        <v>430</v>
      </c>
      <c r="M17" s="20"/>
      <c r="N17" s="20"/>
      <c r="O17" s="26"/>
      <c r="P17" s="26"/>
      <c r="Q17" s="26"/>
      <c r="R17" s="20">
        <f t="shared" si="1"/>
        <v>0</v>
      </c>
      <c r="S17" s="20"/>
      <c r="T17" s="20"/>
      <c r="U17" s="20"/>
      <c r="V17" s="75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192"/>
    </row>
    <row r="18" spans="1:33">
      <c r="A18" s="88"/>
      <c r="B18" s="85"/>
      <c r="C18" s="85"/>
      <c r="D18" s="85"/>
      <c r="E18" s="86"/>
      <c r="F18" s="85" t="s">
        <v>28</v>
      </c>
      <c r="G18" s="85"/>
      <c r="H18" s="85"/>
      <c r="I18" s="85"/>
      <c r="J18" s="85"/>
      <c r="K18" s="86"/>
      <c r="L18" s="23">
        <v>450</v>
      </c>
      <c r="M18" s="23"/>
      <c r="N18" s="23"/>
      <c r="O18" s="30"/>
      <c r="P18" s="30"/>
      <c r="Q18" s="30"/>
      <c r="R18" s="23">
        <f t="shared" si="1"/>
        <v>0</v>
      </c>
      <c r="S18" s="23"/>
      <c r="T18" s="23"/>
      <c r="U18" s="23"/>
      <c r="V18" s="75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192"/>
    </row>
    <row r="19" spans="1:33">
      <c r="A19" s="88" t="s">
        <v>24</v>
      </c>
      <c r="B19" s="85"/>
      <c r="C19" s="85"/>
      <c r="D19" s="85"/>
      <c r="E19" s="86"/>
      <c r="F19" s="188" t="s">
        <v>26</v>
      </c>
      <c r="G19" s="188"/>
      <c r="H19" s="188"/>
      <c r="I19" s="188"/>
      <c r="J19" s="188"/>
      <c r="K19" s="117"/>
      <c r="L19" s="20">
        <v>460</v>
      </c>
      <c r="M19" s="20"/>
      <c r="N19" s="20"/>
      <c r="O19" s="26"/>
      <c r="P19" s="26"/>
      <c r="Q19" s="26"/>
      <c r="R19" s="20">
        <f t="shared" si="1"/>
        <v>0</v>
      </c>
      <c r="S19" s="20"/>
      <c r="T19" s="20"/>
      <c r="U19" s="20"/>
      <c r="V19" s="75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192"/>
    </row>
    <row r="20" spans="1:33">
      <c r="A20" s="88"/>
      <c r="B20" s="85"/>
      <c r="C20" s="85"/>
      <c r="D20" s="85"/>
      <c r="E20" s="86"/>
      <c r="F20" s="106" t="s">
        <v>27</v>
      </c>
      <c r="G20" s="106"/>
      <c r="H20" s="106"/>
      <c r="I20" s="106"/>
      <c r="J20" s="106"/>
      <c r="K20" s="107"/>
      <c r="L20" s="23">
        <v>580</v>
      </c>
      <c r="M20" s="23"/>
      <c r="N20" s="23"/>
      <c r="O20" s="30"/>
      <c r="P20" s="30"/>
      <c r="Q20" s="30"/>
      <c r="R20" s="23">
        <f t="shared" si="1"/>
        <v>0</v>
      </c>
      <c r="S20" s="23"/>
      <c r="T20" s="23"/>
      <c r="U20" s="23"/>
      <c r="V20" s="75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192"/>
    </row>
    <row r="21" spans="1:33">
      <c r="A21" s="88"/>
      <c r="B21" s="85"/>
      <c r="C21" s="85"/>
      <c r="D21" s="85"/>
      <c r="E21" s="86"/>
      <c r="F21" s="188" t="s">
        <v>28</v>
      </c>
      <c r="G21" s="188"/>
      <c r="H21" s="188"/>
      <c r="I21" s="188"/>
      <c r="J21" s="188"/>
      <c r="K21" s="117"/>
      <c r="L21" s="20">
        <v>610</v>
      </c>
      <c r="M21" s="20"/>
      <c r="N21" s="20"/>
      <c r="O21" s="26"/>
      <c r="P21" s="26"/>
      <c r="Q21" s="26"/>
      <c r="R21" s="20">
        <f t="shared" si="1"/>
        <v>0</v>
      </c>
      <c r="S21" s="20"/>
      <c r="T21" s="20"/>
      <c r="U21" s="20"/>
      <c r="V21" s="75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192"/>
    </row>
    <row r="22" spans="1:33">
      <c r="A22" s="88" t="s">
        <v>25</v>
      </c>
      <c r="B22" s="85"/>
      <c r="C22" s="85"/>
      <c r="D22" s="85"/>
      <c r="E22" s="86"/>
      <c r="F22" s="106" t="s">
        <v>26</v>
      </c>
      <c r="G22" s="106"/>
      <c r="H22" s="106"/>
      <c r="I22" s="106"/>
      <c r="J22" s="106"/>
      <c r="K22" s="107"/>
      <c r="L22" s="23">
        <v>550</v>
      </c>
      <c r="M22" s="23"/>
      <c r="N22" s="23"/>
      <c r="O22" s="30"/>
      <c r="P22" s="30"/>
      <c r="Q22" s="30"/>
      <c r="R22" s="23">
        <f t="shared" si="1"/>
        <v>0</v>
      </c>
      <c r="S22" s="23"/>
      <c r="T22" s="23"/>
      <c r="U22" s="23"/>
      <c r="V22" s="75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192"/>
    </row>
    <row r="23" spans="1:33">
      <c r="A23" s="88"/>
      <c r="B23" s="85"/>
      <c r="C23" s="85"/>
      <c r="D23" s="85"/>
      <c r="E23" s="86"/>
      <c r="F23" s="188" t="s">
        <v>27</v>
      </c>
      <c r="G23" s="188"/>
      <c r="H23" s="188"/>
      <c r="I23" s="188"/>
      <c r="J23" s="188"/>
      <c r="K23" s="117"/>
      <c r="L23" s="20">
        <v>690</v>
      </c>
      <c r="M23" s="20"/>
      <c r="N23" s="20"/>
      <c r="O23" s="26"/>
      <c r="P23" s="26"/>
      <c r="Q23" s="26"/>
      <c r="R23" s="20">
        <f t="shared" si="1"/>
        <v>0</v>
      </c>
      <c r="S23" s="20"/>
      <c r="T23" s="20"/>
      <c r="U23" s="20"/>
      <c r="V23" s="75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192"/>
    </row>
    <row r="24" spans="1:33" ht="14.25" thickBot="1">
      <c r="A24" s="89"/>
      <c r="B24" s="70"/>
      <c r="C24" s="70"/>
      <c r="D24" s="70"/>
      <c r="E24" s="71"/>
      <c r="F24" s="189" t="s">
        <v>28</v>
      </c>
      <c r="G24" s="189"/>
      <c r="H24" s="189"/>
      <c r="I24" s="189"/>
      <c r="J24" s="189"/>
      <c r="K24" s="190"/>
      <c r="L24" s="91">
        <v>700</v>
      </c>
      <c r="M24" s="91"/>
      <c r="N24" s="91"/>
      <c r="O24" s="90"/>
      <c r="P24" s="90"/>
      <c r="Q24" s="90"/>
      <c r="R24" s="35">
        <f t="shared" si="1"/>
        <v>0</v>
      </c>
      <c r="S24" s="35"/>
      <c r="T24" s="35"/>
      <c r="U24" s="35"/>
      <c r="V24" s="75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192"/>
    </row>
    <row r="25" spans="1:33" ht="15" thickTop="1" thickBot="1">
      <c r="A25" s="32" t="s">
        <v>59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92">
        <f>SUM(R16:U24)</f>
        <v>0</v>
      </c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4"/>
    </row>
    <row r="27" spans="1:33" ht="14.25" thickBot="1"/>
    <row r="28" spans="1:33" ht="14.25" thickBot="1">
      <c r="A28" s="16" t="s">
        <v>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 t="s">
        <v>1</v>
      </c>
      <c r="M28" s="9"/>
      <c r="N28" s="9"/>
      <c r="O28" s="9" t="s">
        <v>2</v>
      </c>
      <c r="P28" s="9"/>
      <c r="Q28" s="9"/>
      <c r="R28" s="9" t="s">
        <v>3</v>
      </c>
      <c r="S28" s="9"/>
      <c r="T28" s="9"/>
      <c r="U28" s="9"/>
      <c r="V28" s="9" t="s">
        <v>4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0"/>
    </row>
    <row r="29" spans="1:33" ht="14.25" thickBot="1">
      <c r="A29" s="59" t="s">
        <v>110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101"/>
    </row>
    <row r="30" spans="1:33">
      <c r="A30" s="184" t="s">
        <v>111</v>
      </c>
      <c r="B30" s="185"/>
      <c r="C30" s="185"/>
      <c r="D30" s="185"/>
      <c r="E30" s="185"/>
      <c r="F30" s="103" t="s">
        <v>112</v>
      </c>
      <c r="G30" s="103"/>
      <c r="H30" s="103"/>
      <c r="I30" s="103"/>
      <c r="J30" s="103"/>
      <c r="K30" s="103"/>
      <c r="L30" s="19">
        <v>1220</v>
      </c>
      <c r="M30" s="19"/>
      <c r="N30" s="19"/>
      <c r="O30" s="25"/>
      <c r="P30" s="25"/>
      <c r="Q30" s="25"/>
      <c r="R30" s="19">
        <f t="shared" ref="R30:R33" si="2">L30*O30</f>
        <v>0</v>
      </c>
      <c r="S30" s="19"/>
      <c r="T30" s="19"/>
      <c r="U30" s="19"/>
      <c r="V30" s="179" t="s">
        <v>115</v>
      </c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1"/>
    </row>
    <row r="31" spans="1:33">
      <c r="A31" s="186"/>
      <c r="B31" s="187"/>
      <c r="C31" s="187"/>
      <c r="D31" s="187"/>
      <c r="E31" s="187"/>
      <c r="F31" s="63" t="s">
        <v>113</v>
      </c>
      <c r="G31" s="63"/>
      <c r="H31" s="63"/>
      <c r="I31" s="63"/>
      <c r="J31" s="63"/>
      <c r="K31" s="63"/>
      <c r="L31" s="216">
        <v>1220</v>
      </c>
      <c r="M31" s="216"/>
      <c r="N31" s="216"/>
      <c r="O31" s="26"/>
      <c r="P31" s="26"/>
      <c r="Q31" s="26"/>
      <c r="R31" s="20">
        <f t="shared" si="2"/>
        <v>0</v>
      </c>
      <c r="S31" s="20"/>
      <c r="T31" s="20"/>
      <c r="U31" s="20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3"/>
    </row>
    <row r="32" spans="1:33">
      <c r="A32" s="186"/>
      <c r="B32" s="187"/>
      <c r="C32" s="187"/>
      <c r="D32" s="187"/>
      <c r="E32" s="187"/>
      <c r="F32" s="132" t="s">
        <v>114</v>
      </c>
      <c r="G32" s="133"/>
      <c r="H32" s="133"/>
      <c r="I32" s="133"/>
      <c r="J32" s="133"/>
      <c r="K32" s="133"/>
      <c r="L32" s="23">
        <v>1220</v>
      </c>
      <c r="M32" s="23"/>
      <c r="N32" s="23"/>
      <c r="O32" s="30"/>
      <c r="P32" s="30"/>
      <c r="Q32" s="30"/>
      <c r="R32" s="23">
        <f t="shared" si="2"/>
        <v>0</v>
      </c>
      <c r="S32" s="23"/>
      <c r="T32" s="23"/>
      <c r="U32" s="23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3"/>
    </row>
    <row r="33" spans="1:33" ht="14.25" thickBot="1">
      <c r="A33" s="95" t="s">
        <v>116</v>
      </c>
      <c r="B33" s="96"/>
      <c r="C33" s="96"/>
      <c r="D33" s="96"/>
      <c r="E33" s="96"/>
      <c r="F33" s="96" t="s">
        <v>117</v>
      </c>
      <c r="G33" s="96"/>
      <c r="H33" s="96"/>
      <c r="I33" s="96"/>
      <c r="J33" s="96"/>
      <c r="K33" s="96"/>
      <c r="L33" s="195">
        <v>150</v>
      </c>
      <c r="M33" s="195"/>
      <c r="N33" s="195"/>
      <c r="O33" s="98"/>
      <c r="P33" s="98"/>
      <c r="Q33" s="98"/>
      <c r="R33" s="97">
        <f t="shared" si="2"/>
        <v>0</v>
      </c>
      <c r="S33" s="97"/>
      <c r="T33" s="97"/>
      <c r="U33" s="97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3"/>
    </row>
    <row r="34" spans="1:33" ht="15" thickTop="1" thickBot="1">
      <c r="A34" s="32" t="s">
        <v>59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92">
        <f>SUM(R30:U33)</f>
        <v>0</v>
      </c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4"/>
    </row>
    <row r="35" spans="1:33" ht="14.25" thickBot="1"/>
    <row r="36" spans="1:33" ht="15" thickTop="1" thickBot="1">
      <c r="Q36" s="177" t="s">
        <v>118</v>
      </c>
      <c r="R36" s="178"/>
      <c r="S36" s="178"/>
      <c r="T36" s="178"/>
      <c r="U36" s="178"/>
      <c r="V36" s="174">
        <f>SUM(V34,V25,V11)</f>
        <v>0</v>
      </c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6"/>
    </row>
    <row r="37" spans="1:33" ht="14.25" thickTop="1"/>
    <row r="68" spans="19:19">
      <c r="S68" s="7"/>
    </row>
  </sheetData>
  <sheetProtection formatCells="0" formatColumns="0" formatRows="0" insertColumns="0" insertRows="0" insertHyperlinks="0" deleteColumns="0" deleteRows="0" sort="0" autoFilter="0" pivotTables="0"/>
  <mergeCells count="120">
    <mergeCell ref="A34:U34"/>
    <mergeCell ref="V34:AG34"/>
    <mergeCell ref="Q36:U36"/>
    <mergeCell ref="V36:AG36"/>
    <mergeCell ref="A3:AG4"/>
    <mergeCell ref="A33:E33"/>
    <mergeCell ref="F33:K33"/>
    <mergeCell ref="L33:N33"/>
    <mergeCell ref="O33:Q33"/>
    <mergeCell ref="R33:U33"/>
    <mergeCell ref="V33:AG33"/>
    <mergeCell ref="V30:AG32"/>
    <mergeCell ref="F31:K31"/>
    <mergeCell ref="L31:N31"/>
    <mergeCell ref="O31:Q31"/>
    <mergeCell ref="R31:U31"/>
    <mergeCell ref="F32:K32"/>
    <mergeCell ref="L32:N32"/>
    <mergeCell ref="O32:Q32"/>
    <mergeCell ref="R32:U32"/>
    <mergeCell ref="A29:K29"/>
    <mergeCell ref="L29:N29"/>
    <mergeCell ref="O29:Q29"/>
    <mergeCell ref="R29:U29"/>
    <mergeCell ref="V29:AG29"/>
    <mergeCell ref="A30:E32"/>
    <mergeCell ref="F30:K30"/>
    <mergeCell ref="L30:N30"/>
    <mergeCell ref="O30:Q30"/>
    <mergeCell ref="R30:U30"/>
    <mergeCell ref="A28:K28"/>
    <mergeCell ref="L28:N28"/>
    <mergeCell ref="O28:Q28"/>
    <mergeCell ref="R28:U28"/>
    <mergeCell ref="V28:AG28"/>
    <mergeCell ref="L24:N24"/>
    <mergeCell ref="O24:Q24"/>
    <mergeCell ref="R24:U24"/>
    <mergeCell ref="A25:U25"/>
    <mergeCell ref="V25:AG25"/>
    <mergeCell ref="A22:E24"/>
    <mergeCell ref="F22:K22"/>
    <mergeCell ref="L22:N22"/>
    <mergeCell ref="O22:Q22"/>
    <mergeCell ref="R22:U22"/>
    <mergeCell ref="F23:K23"/>
    <mergeCell ref="L23:N23"/>
    <mergeCell ref="O23:Q23"/>
    <mergeCell ref="R23:U23"/>
    <mergeCell ref="F24:K24"/>
    <mergeCell ref="V16:AG24"/>
    <mergeCell ref="A19:E21"/>
    <mergeCell ref="F19:K19"/>
    <mergeCell ref="L19:N19"/>
    <mergeCell ref="O19:Q19"/>
    <mergeCell ref="R19:U19"/>
    <mergeCell ref="F20:K20"/>
    <mergeCell ref="A16:E18"/>
    <mergeCell ref="F16:K16"/>
    <mergeCell ref="L16:N16"/>
    <mergeCell ref="O16:Q16"/>
    <mergeCell ref="R16:U16"/>
    <mergeCell ref="F17:K17"/>
    <mergeCell ref="L17:N17"/>
    <mergeCell ref="O17:Q17"/>
    <mergeCell ref="R17:U17"/>
    <mergeCell ref="O18:Q18"/>
    <mergeCell ref="R18:U18"/>
    <mergeCell ref="L20:N20"/>
    <mergeCell ref="O20:Q20"/>
    <mergeCell ref="R20:U20"/>
    <mergeCell ref="F21:K21"/>
    <mergeCell ref="L21:N21"/>
    <mergeCell ref="O21:Q21"/>
    <mergeCell ref="R21:U21"/>
    <mergeCell ref="F18:K18"/>
    <mergeCell ref="L18:N18"/>
    <mergeCell ref="A14:K14"/>
    <mergeCell ref="L14:N14"/>
    <mergeCell ref="O14:Q14"/>
    <mergeCell ref="R14:U14"/>
    <mergeCell ref="V14:AG14"/>
    <mergeCell ref="A15:K15"/>
    <mergeCell ref="L15:N15"/>
    <mergeCell ref="O15:Q15"/>
    <mergeCell ref="R15:U15"/>
    <mergeCell ref="V15:AG15"/>
    <mergeCell ref="A7:K7"/>
    <mergeCell ref="L7:N7"/>
    <mergeCell ref="O7:Q7"/>
    <mergeCell ref="R7:U7"/>
    <mergeCell ref="V7:AG7"/>
    <mergeCell ref="A11:U11"/>
    <mergeCell ref="V11:AG11"/>
    <mergeCell ref="A10:K10"/>
    <mergeCell ref="L10:N10"/>
    <mergeCell ref="O10:Q10"/>
    <mergeCell ref="R10:U10"/>
    <mergeCell ref="V10:AG10"/>
    <mergeCell ref="A8:K8"/>
    <mergeCell ref="L8:N8"/>
    <mergeCell ref="O8:Q8"/>
    <mergeCell ref="R8:U8"/>
    <mergeCell ref="V8:AG8"/>
    <mergeCell ref="A9:K9"/>
    <mergeCell ref="L9:N9"/>
    <mergeCell ref="O9:Q9"/>
    <mergeCell ref="R9:U9"/>
    <mergeCell ref="V9:AG9"/>
    <mergeCell ref="A1:AG2"/>
    <mergeCell ref="A5:K5"/>
    <mergeCell ref="L5:N5"/>
    <mergeCell ref="O5:Q5"/>
    <mergeCell ref="R5:U5"/>
    <mergeCell ref="V5:AG5"/>
    <mergeCell ref="A6:K6"/>
    <mergeCell ref="L6:N6"/>
    <mergeCell ref="O6:Q6"/>
    <mergeCell ref="R6:U6"/>
    <mergeCell ref="V6:AG6"/>
  </mergeCells>
  <phoneticPr fontId="1"/>
  <dataValidations count="3">
    <dataValidation type="whole" imeMode="halfAlpha" operator="lessThanOrEqual" allowBlank="1" showInputMessage="1" showErrorMessage="1" errorTitle="入力に誤りがあります" error="洋室シングルは7室しかありません。_x000a_7以下の数字を入力してください。" sqref="O30:Q30">
      <formula1>7</formula1>
    </dataValidation>
    <dataValidation type="whole" imeMode="halfAlpha" operator="lessThanOrEqual" allowBlank="1" showInputMessage="1" showErrorMessage="1" errorTitle="入力に誤りがあります" error="洋室ツインは1室しかありません。_x000a_1以外の数字は入力できません。" sqref="O31:Q31">
      <formula1>1</formula1>
    </dataValidation>
    <dataValidation type="whole" imeMode="halfAlpha" operator="lessThanOrEqual" allowBlank="1" showInputMessage="1" showErrorMessage="1" errorTitle="入力に誤りがあります" error="和室は1室しかありません。_x000a_1以外の数字は入力できません。" sqref="O32:Q32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3"/>
  <sheetViews>
    <sheetView zoomScaleNormal="100" workbookViewId="0">
      <selection activeCell="AZ12" sqref="AZ12"/>
    </sheetView>
  </sheetViews>
  <sheetFormatPr defaultRowHeight="13.5"/>
  <cols>
    <col min="1" max="36" width="2.625" customWidth="1"/>
    <col min="37" max="40" width="2.625" hidden="1" customWidth="1"/>
    <col min="41" max="41" width="5.5" hidden="1" customWidth="1"/>
    <col min="42" max="47" width="2.625" hidden="1" customWidth="1"/>
    <col min="48" max="141" width="2.625" customWidth="1"/>
  </cols>
  <sheetData>
    <row r="1" spans="1:41">
      <c r="A1" s="15" t="s">
        <v>122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4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4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41">
      <c r="A4" s="1"/>
      <c r="B4" s="1"/>
      <c r="C4" s="201"/>
      <c r="D4" s="202"/>
      <c r="E4" s="203"/>
      <c r="F4" s="40" t="s">
        <v>127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1"/>
      <c r="AB4" s="1"/>
      <c r="AC4" s="1"/>
      <c r="AD4" s="1"/>
      <c r="AE4" s="1"/>
    </row>
    <row r="5" spans="1:4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7" spans="1:41">
      <c r="B7" s="196" t="s">
        <v>123</v>
      </c>
      <c r="C7" s="196"/>
      <c r="D7" s="196"/>
      <c r="E7" s="196"/>
      <c r="F7" s="196" t="s">
        <v>125</v>
      </c>
      <c r="G7" s="196"/>
      <c r="H7" s="196"/>
      <c r="I7" s="196"/>
      <c r="J7" s="196"/>
      <c r="K7" s="196"/>
      <c r="L7" s="196"/>
      <c r="M7" s="196"/>
      <c r="N7" s="196"/>
      <c r="O7" s="213" t="s">
        <v>2</v>
      </c>
      <c r="P7" s="214"/>
      <c r="Q7" s="214"/>
      <c r="R7" s="214"/>
      <c r="S7" s="215"/>
      <c r="T7" s="196" t="s">
        <v>124</v>
      </c>
      <c r="U7" s="196"/>
      <c r="V7" s="196"/>
      <c r="W7" s="196"/>
      <c r="X7" s="196"/>
      <c r="Y7" s="196"/>
      <c r="Z7" s="199" t="s">
        <v>126</v>
      </c>
      <c r="AA7" s="200"/>
      <c r="AB7" s="200"/>
      <c r="AC7" s="200"/>
      <c r="AD7" s="200"/>
      <c r="AE7" s="200"/>
    </row>
    <row r="8" spans="1:41"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204">
        <f>B8*F8</f>
        <v>0</v>
      </c>
      <c r="P8" s="205"/>
      <c r="Q8" s="205"/>
      <c r="R8" s="205"/>
      <c r="S8" s="206"/>
      <c r="T8" s="198">
        <f>B8*F8*AO8</f>
        <v>0</v>
      </c>
      <c r="U8" s="198"/>
      <c r="V8" s="198"/>
      <c r="W8" s="198"/>
      <c r="X8" s="198"/>
      <c r="Y8" s="198"/>
      <c r="Z8" s="196">
        <f>T8/2</f>
        <v>0</v>
      </c>
      <c r="AA8" s="196"/>
      <c r="AB8" s="196"/>
      <c r="AC8" s="196"/>
      <c r="AD8" s="196"/>
      <c r="AE8" s="196"/>
      <c r="AO8">
        <v>6000</v>
      </c>
    </row>
    <row r="9" spans="1:41"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07"/>
      <c r="P9" s="208"/>
      <c r="Q9" s="208"/>
      <c r="R9" s="208"/>
      <c r="S9" s="209"/>
      <c r="T9" s="198"/>
      <c r="U9" s="198"/>
      <c r="V9" s="198"/>
      <c r="W9" s="198"/>
      <c r="X9" s="198"/>
      <c r="Y9" s="198"/>
      <c r="Z9" s="196"/>
      <c r="AA9" s="196"/>
      <c r="AB9" s="196"/>
      <c r="AC9" s="196"/>
      <c r="AD9" s="196"/>
      <c r="AE9" s="196"/>
    </row>
    <row r="10" spans="1:41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10"/>
      <c r="P10" s="211"/>
      <c r="Q10" s="211"/>
      <c r="R10" s="211"/>
      <c r="S10" s="212"/>
      <c r="T10" s="198"/>
      <c r="U10" s="198"/>
      <c r="V10" s="198"/>
      <c r="W10" s="198"/>
      <c r="X10" s="198"/>
      <c r="Y10" s="198"/>
      <c r="Z10" s="196"/>
      <c r="AA10" s="196"/>
      <c r="AB10" s="196"/>
      <c r="AC10" s="196"/>
      <c r="AD10" s="196"/>
      <c r="AE10" s="196"/>
    </row>
    <row r="11" spans="1:41">
      <c r="B11" s="40" t="s">
        <v>128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41">
      <c r="B12" s="2" t="s">
        <v>129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2" t="s">
        <v>130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41">
      <c r="B13" t="s">
        <v>143</v>
      </c>
    </row>
  </sheetData>
  <sheetProtection algorithmName="SHA-512" hashValue="aLCLw0/Lz70jhYDUHwNEmAfV8OBgOYXHqqn8LfihlANeeIYZ8RZTeGFUDnQVWNSPhvo7K5jwh8GnaqBQ4Lv13Q==" saltValue="/s+Skx2olFL8YtsKwnY1tw==" spinCount="100000" sheet="1" formatCells="0" formatColumns="0" formatRows="0" insertColumns="0" insertRows="0" insertHyperlinks="0" deleteColumns="0" deleteRows="0" sort="0" autoFilter="0" pivotTables="0"/>
  <mergeCells count="14">
    <mergeCell ref="B11:AE11"/>
    <mergeCell ref="F4:Z4"/>
    <mergeCell ref="C4:E4"/>
    <mergeCell ref="O8:S10"/>
    <mergeCell ref="O7:S7"/>
    <mergeCell ref="A1:AE2"/>
    <mergeCell ref="B7:E7"/>
    <mergeCell ref="B8:E10"/>
    <mergeCell ref="F7:N7"/>
    <mergeCell ref="F8:N10"/>
    <mergeCell ref="T7:Y7"/>
    <mergeCell ref="T8:Y10"/>
    <mergeCell ref="Z8:AE10"/>
    <mergeCell ref="Z7:AE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簡易計算シート（全活動入力）</vt:lpstr>
      <vt:lpstr>宿泊食事簡易計算シート（最低限の料金確認用）</vt:lpstr>
      <vt:lpstr>TAP用（徳地アドベンチャー教育プログラム用計算シート）</vt:lpstr>
      <vt:lpstr>'TAP用（徳地アドベンチャー教育プログラム用計算シート）'!Print_Area</vt:lpstr>
      <vt:lpstr>'簡易計算シート（全活動入力）'!Print_Area</vt:lpstr>
      <vt:lpstr>'宿泊食事簡易計算シート（最低限の料金確認用）'!Print_Area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</dc:creator>
  <cp:lastModifiedBy>kuroda</cp:lastModifiedBy>
  <cp:lastPrinted>2019-02-23T00:28:29Z</cp:lastPrinted>
  <dcterms:created xsi:type="dcterms:W3CDTF">2019-02-23T00:12:57Z</dcterms:created>
  <dcterms:modified xsi:type="dcterms:W3CDTF">2020-08-21T07:12:07Z</dcterms:modified>
</cp:coreProperties>
</file>