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21tkj-sv21\国立山口徳地青少年自然の家\山口徳地共通\1事業管理\2 研修支援\現行データ（R5年度）\5.利用申込書等様式\★R8.4～ ※作成中\"/>
    </mc:Choice>
  </mc:AlternateContent>
  <xr:revisionPtr revIDLastSave="0" documentId="13_ncr:1_{C1E174B0-C0E2-47EB-AB3A-78421E05C73F}" xr6:coauthVersionLast="36" xr6:coauthVersionMax="47" xr10:uidLastSave="{00000000-0000-0000-0000-000000000000}"/>
  <bookViews>
    <workbookView xWindow="-105" yWindow="-105" windowWidth="23250" windowHeight="12570" xr2:uid="{E664183D-EA0F-46E7-9F82-D2EC7578DE95}"/>
  </bookViews>
  <sheets>
    <sheet name="※（参考）簡易計算シート" sheetId="1" r:id="rId1"/>
  </sheets>
  <externalReferences>
    <externalReference r:id="rId2"/>
  </externalReferences>
  <definedNames>
    <definedName name="_xlnm.Print_Area" localSheetId="0">'※（参考）簡易計算シート'!$A$1:$AG$132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8" i="1" l="1"/>
  <c r="R127" i="1"/>
  <c r="V129" i="1" s="1"/>
  <c r="Q120" i="1"/>
  <c r="V120" i="1" s="1"/>
  <c r="O120" i="1"/>
  <c r="S120" i="1" s="1"/>
  <c r="Q119" i="1"/>
  <c r="V119" i="1" s="1"/>
  <c r="O119" i="1"/>
  <c r="S119" i="1" s="1"/>
  <c r="S118" i="1"/>
  <c r="Q118" i="1"/>
  <c r="V118" i="1" s="1"/>
  <c r="O118" i="1"/>
  <c r="Q117" i="1"/>
  <c r="V117" i="1" s="1"/>
  <c r="O117" i="1"/>
  <c r="S117" i="1" s="1"/>
  <c r="S116" i="1"/>
  <c r="Q116" i="1"/>
  <c r="V116" i="1" s="1"/>
  <c r="O116" i="1"/>
  <c r="Q115" i="1"/>
  <c r="V115" i="1" s="1"/>
  <c r="O115" i="1"/>
  <c r="S115" i="1" s="1"/>
  <c r="Q114" i="1"/>
  <c r="V114" i="1" s="1"/>
  <c r="O114" i="1"/>
  <c r="S114" i="1" s="1"/>
  <c r="V113" i="1"/>
  <c r="S113" i="1"/>
  <c r="O113" i="1"/>
  <c r="O112" i="1"/>
  <c r="V112" i="1" s="1"/>
  <c r="O111" i="1"/>
  <c r="V111" i="1" s="1"/>
  <c r="S110" i="1"/>
  <c r="Q110" i="1"/>
  <c r="V110" i="1" s="1"/>
  <c r="Q109" i="1"/>
  <c r="V109" i="1" s="1"/>
  <c r="O109" i="1"/>
  <c r="S109" i="1" s="1"/>
  <c r="Q105" i="1"/>
  <c r="V105" i="1" s="1"/>
  <c r="O105" i="1"/>
  <c r="S105" i="1" s="1"/>
  <c r="Q104" i="1"/>
  <c r="V104" i="1" s="1"/>
  <c r="O104" i="1"/>
  <c r="S104" i="1" s="1"/>
  <c r="Q103" i="1"/>
  <c r="V103" i="1" s="1"/>
  <c r="O103" i="1"/>
  <c r="S103" i="1" s="1"/>
  <c r="V102" i="1"/>
  <c r="Q102" i="1"/>
  <c r="O102" i="1"/>
  <c r="S102" i="1" s="1"/>
  <c r="V101" i="1"/>
  <c r="Q101" i="1"/>
  <c r="O101" i="1"/>
  <c r="S101" i="1" s="1"/>
  <c r="O100" i="1"/>
  <c r="S100" i="1" s="1"/>
  <c r="O99" i="1"/>
  <c r="S99" i="1" s="1"/>
  <c r="O98" i="1"/>
  <c r="S98" i="1" s="1"/>
  <c r="R91" i="1"/>
  <c r="O90" i="1"/>
  <c r="R90" i="1" s="1"/>
  <c r="O89" i="1"/>
  <c r="R89" i="1" s="1"/>
  <c r="O88" i="1"/>
  <c r="R88" i="1" s="1"/>
  <c r="O87" i="1"/>
  <c r="R87" i="1" s="1"/>
  <c r="O86" i="1"/>
  <c r="R86" i="1" s="1"/>
  <c r="O85" i="1"/>
  <c r="R85" i="1" s="1"/>
  <c r="O84" i="1"/>
  <c r="R84" i="1" s="1"/>
  <c r="O83" i="1"/>
  <c r="R83" i="1" s="1"/>
  <c r="O82" i="1"/>
  <c r="R82" i="1" s="1"/>
  <c r="O81" i="1"/>
  <c r="R81" i="1" s="1"/>
  <c r="O75" i="1"/>
  <c r="R75" i="1" s="1"/>
  <c r="O74" i="1"/>
  <c r="R74" i="1" s="1"/>
  <c r="O73" i="1"/>
  <c r="R73" i="1" s="1"/>
  <c r="O72" i="1"/>
  <c r="R72" i="1" s="1"/>
  <c r="O66" i="1"/>
  <c r="R66" i="1" s="1"/>
  <c r="O65" i="1"/>
  <c r="R65" i="1" s="1"/>
  <c r="O64" i="1"/>
  <c r="R64" i="1" s="1"/>
  <c r="O63" i="1"/>
  <c r="R63" i="1" s="1"/>
  <c r="O62" i="1"/>
  <c r="R62" i="1" s="1"/>
  <c r="O61" i="1"/>
  <c r="R61" i="1" s="1"/>
  <c r="O60" i="1"/>
  <c r="R60" i="1" s="1"/>
  <c r="O59" i="1"/>
  <c r="R59" i="1" s="1"/>
  <c r="O58" i="1"/>
  <c r="R58" i="1" s="1"/>
  <c r="O57" i="1"/>
  <c r="R57" i="1" s="1"/>
  <c r="O56" i="1"/>
  <c r="R56" i="1" s="1"/>
  <c r="O55" i="1"/>
  <c r="R55" i="1" s="1"/>
  <c r="O54" i="1"/>
  <c r="R54" i="1" s="1"/>
  <c r="O53" i="1"/>
  <c r="R53" i="1" s="1"/>
  <c r="O52" i="1"/>
  <c r="R52" i="1" s="1"/>
  <c r="O51" i="1"/>
  <c r="R51" i="1" s="1"/>
  <c r="O49" i="1"/>
  <c r="R49" i="1" s="1"/>
  <c r="O48" i="1"/>
  <c r="R48" i="1" s="1"/>
  <c r="O47" i="1"/>
  <c r="R47" i="1" s="1"/>
  <c r="O46" i="1"/>
  <c r="R46" i="1" s="1"/>
  <c r="O45" i="1"/>
  <c r="R45" i="1" s="1"/>
  <c r="O44" i="1"/>
  <c r="R44" i="1" s="1"/>
  <c r="O38" i="1"/>
  <c r="R38" i="1" s="1"/>
  <c r="O37" i="1"/>
  <c r="R37" i="1" s="1"/>
  <c r="O36" i="1"/>
  <c r="R36" i="1" s="1"/>
  <c r="O35" i="1"/>
  <c r="R35" i="1" s="1"/>
  <c r="O34" i="1"/>
  <c r="R34" i="1" s="1"/>
  <c r="O33" i="1"/>
  <c r="R33" i="1" s="1"/>
  <c r="O32" i="1"/>
  <c r="R32" i="1" s="1"/>
  <c r="O31" i="1"/>
  <c r="R31" i="1" s="1"/>
  <c r="O30" i="1"/>
  <c r="R30" i="1" s="1"/>
  <c r="R21" i="1"/>
  <c r="R20" i="1"/>
  <c r="R19" i="1"/>
  <c r="R17" i="1"/>
  <c r="R16" i="1"/>
  <c r="R15" i="1"/>
  <c r="R14" i="1"/>
  <c r="R12" i="1"/>
  <c r="R10" i="1"/>
  <c r="R9" i="1"/>
  <c r="R8" i="1"/>
  <c r="R7" i="1"/>
  <c r="V25" i="1" l="1"/>
  <c r="V39" i="1"/>
  <c r="V76" i="1"/>
  <c r="V92" i="1"/>
  <c r="S112" i="1"/>
  <c r="V122" i="1"/>
  <c r="V67" i="1"/>
  <c r="S111" i="1"/>
  <c r="V121" i="1" s="1"/>
  <c r="V132" i="1" l="1"/>
  <c r="V131" i="1"/>
</calcChain>
</file>

<file path=xl/sharedStrings.xml><?xml version="1.0" encoding="utf-8"?>
<sst xmlns="http://schemas.openxmlformats.org/spreadsheetml/2006/main" count="192" uniqueCount="147">
  <si>
    <t>〇　この資料は参考資料です。利用料金について保証するものではありません。ご了承ください。</t>
    <rPh sb="4" eb="6">
      <t>シリョウ</t>
    </rPh>
    <rPh sb="7" eb="9">
      <t>サンコウ</t>
    </rPh>
    <rPh sb="9" eb="11">
      <t>シリョウ</t>
    </rPh>
    <rPh sb="14" eb="16">
      <t>リヨウ</t>
    </rPh>
    <rPh sb="16" eb="18">
      <t>リョウキン</t>
    </rPh>
    <rPh sb="22" eb="24">
      <t>ホショウ</t>
    </rPh>
    <rPh sb="37" eb="39">
      <t>リョウショウ</t>
    </rPh>
    <phoneticPr fontId="3"/>
  </si>
  <si>
    <t>品目名等</t>
    <rPh sb="0" eb="2">
      <t>ヒンモク</t>
    </rPh>
    <rPh sb="2" eb="3">
      <t>メイ</t>
    </rPh>
    <rPh sb="3" eb="4">
      <t>トウ</t>
    </rPh>
    <phoneticPr fontId="3"/>
  </si>
  <si>
    <t>単価</t>
    <rPh sb="0" eb="2">
      <t>タンカ</t>
    </rPh>
    <phoneticPr fontId="3"/>
  </si>
  <si>
    <t>数</t>
    <rPh sb="0" eb="1">
      <t>カズ</t>
    </rPh>
    <phoneticPr fontId="3"/>
  </si>
  <si>
    <t>小計</t>
    <rPh sb="0" eb="1">
      <t>ショウ</t>
    </rPh>
    <rPh sb="1" eb="2">
      <t>ケイ</t>
    </rPh>
    <phoneticPr fontId="3"/>
  </si>
  <si>
    <t>備考</t>
    <rPh sb="0" eb="2">
      <t>ビコウ</t>
    </rPh>
    <phoneticPr fontId="3"/>
  </si>
  <si>
    <t>施設使用料【宿泊】</t>
    <rPh sb="0" eb="5">
      <t>シセツシヨウリョウ</t>
    </rPh>
    <rPh sb="6" eb="8">
      <t>シュクハク</t>
    </rPh>
    <phoneticPr fontId="3"/>
  </si>
  <si>
    <t>年少～年長</t>
    <rPh sb="0" eb="2">
      <t>ネンショウ</t>
    </rPh>
    <rPh sb="3" eb="5">
      <t>ネンチョウ</t>
    </rPh>
    <phoneticPr fontId="3"/>
  </si>
  <si>
    <t>1泊あたりの金額
※一部免除制度があります</t>
    <rPh sb="1" eb="2">
      <t>ハク</t>
    </rPh>
    <rPh sb="6" eb="8">
      <t>キンガク</t>
    </rPh>
    <rPh sb="10" eb="12">
      <t>イチブ</t>
    </rPh>
    <rPh sb="12" eb="14">
      <t>メンジョ</t>
    </rPh>
    <rPh sb="14" eb="16">
      <t>セイド</t>
    </rPh>
    <phoneticPr fontId="3"/>
  </si>
  <si>
    <t>小学生～高校生</t>
    <rPh sb="0" eb="3">
      <t>ショウガクセイ</t>
    </rPh>
    <rPh sb="4" eb="7">
      <t>コウコウセイ</t>
    </rPh>
    <phoneticPr fontId="3"/>
  </si>
  <si>
    <t>大学・短大等の学生</t>
    <rPh sb="0" eb="2">
      <t>ダイガク</t>
    </rPh>
    <rPh sb="3" eb="5">
      <t>タンダイ</t>
    </rPh>
    <rPh sb="5" eb="6">
      <t>トウ</t>
    </rPh>
    <rPh sb="7" eb="9">
      <t>ガクセイ</t>
    </rPh>
    <phoneticPr fontId="3"/>
  </si>
  <si>
    <t>18歳以上の大人</t>
    <rPh sb="2" eb="3">
      <t>サイ</t>
    </rPh>
    <rPh sb="3" eb="5">
      <t>イジョウ</t>
    </rPh>
    <rPh sb="6" eb="8">
      <t>オトナ</t>
    </rPh>
    <phoneticPr fontId="3"/>
  </si>
  <si>
    <r>
      <t xml:space="preserve">①施設使用料 </t>
    </r>
    <r>
      <rPr>
        <sz val="8"/>
        <color theme="1"/>
        <rFont val="ＭＳ Ｐゴシック"/>
        <family val="3"/>
        <charset val="128"/>
        <scheme val="minor"/>
      </rPr>
      <t>【日帰り：1団体あたり】</t>
    </r>
    <rPh sb="1" eb="6">
      <t>シセツシヨウリョウ</t>
    </rPh>
    <rPh sb="8" eb="10">
      <t>ヒガエ</t>
    </rPh>
    <rPh sb="13" eb="15">
      <t>ダンタイ</t>
    </rPh>
    <phoneticPr fontId="3"/>
  </si>
  <si>
    <t>※日帰りで利用をする際は，①②いずれかの料金をいただきます。</t>
  </si>
  <si>
    <t>ﾌﾟﾚｲﾎｰﾙ，学習室1，学習室2
学習室3，ｵﾘｴﾝﾃｰｼｮﾝ室
多目的ﾎｰﾙ，石風呂棟，工作棟</t>
    <rPh sb="8" eb="11">
      <t>ガクシュウシツ</t>
    </rPh>
    <rPh sb="13" eb="16">
      <t>ガクシュウシツ</t>
    </rPh>
    <rPh sb="18" eb="21">
      <t>ガクシュウシツ</t>
    </rPh>
    <rPh sb="32" eb="33">
      <t>シツ</t>
    </rPh>
    <rPh sb="34" eb="37">
      <t>タモクテキ</t>
    </rPh>
    <rPh sb="41" eb="42">
      <t>イシ</t>
    </rPh>
    <rPh sb="42" eb="44">
      <t>フロ</t>
    </rPh>
    <rPh sb="44" eb="45">
      <t>トウ</t>
    </rPh>
    <rPh sb="46" eb="48">
      <t>コウサク</t>
    </rPh>
    <rPh sb="48" eb="49">
      <t>トウ</t>
    </rPh>
    <phoneticPr fontId="3"/>
  </si>
  <si>
    <t>1時間あたり/1部屋</t>
    <rPh sb="1" eb="3">
      <t>ジカン</t>
    </rPh>
    <rPh sb="8" eb="10">
      <t>ヘヤ</t>
    </rPh>
    <phoneticPr fontId="3"/>
  </si>
  <si>
    <r>
      <t xml:space="preserve">②屋外利用料金 </t>
    </r>
    <r>
      <rPr>
        <sz val="8"/>
        <color theme="1"/>
        <rFont val="ＭＳ Ｐゴシック"/>
        <family val="3"/>
        <charset val="128"/>
        <scheme val="minor"/>
      </rPr>
      <t>【日帰り：1名あたり】</t>
    </r>
    <rPh sb="1" eb="3">
      <t>オクガイ</t>
    </rPh>
    <rPh sb="3" eb="5">
      <t>リヨウ</t>
    </rPh>
    <rPh sb="5" eb="7">
      <t>リョウキン</t>
    </rPh>
    <rPh sb="6" eb="7">
      <t>キン</t>
    </rPh>
    <rPh sb="9" eb="11">
      <t>ヒガエ</t>
    </rPh>
    <rPh sb="14" eb="15">
      <t>メイ</t>
    </rPh>
    <phoneticPr fontId="3"/>
  </si>
  <si>
    <t>※宿泊が日帰りになる方や撮影業者の方等
　がいらっしゃる場合もかかります。</t>
  </si>
  <si>
    <t>特定研修活動料金</t>
    <rPh sb="0" eb="2">
      <t>トクテイ</t>
    </rPh>
    <rPh sb="2" eb="4">
      <t>ケンシュウ</t>
    </rPh>
    <rPh sb="4" eb="6">
      <t>カツドウ</t>
    </rPh>
    <rPh sb="6" eb="8">
      <t>リョウキン</t>
    </rPh>
    <phoneticPr fontId="3"/>
  </si>
  <si>
    <t>TAP（徳地アドベンチャ―教育プログラム）</t>
    <rPh sb="4" eb="6">
      <t>トクジ</t>
    </rPh>
    <rPh sb="13" eb="15">
      <t>キョウイク</t>
    </rPh>
    <phoneticPr fontId="3"/>
  </si>
  <si>
    <t>1グループ3時間あたり</t>
    <rPh sb="6" eb="8">
      <t>ジカン</t>
    </rPh>
    <phoneticPr fontId="3"/>
  </si>
  <si>
    <t>TAP for Classroom</t>
    <phoneticPr fontId="3"/>
  </si>
  <si>
    <t>天体観察</t>
    <rPh sb="0" eb="2">
      <t>テンタイ</t>
    </rPh>
    <rPh sb="2" eb="4">
      <t>カンサツ</t>
    </rPh>
    <phoneticPr fontId="3"/>
  </si>
  <si>
    <t>参加者100名に対し講師1名（1時間）</t>
    <rPh sb="0" eb="3">
      <t>サンカシャ</t>
    </rPh>
    <rPh sb="6" eb="7">
      <t>メイ</t>
    </rPh>
    <rPh sb="8" eb="9">
      <t>タイ</t>
    </rPh>
    <rPh sb="10" eb="12">
      <t>コウシ</t>
    </rPh>
    <rPh sb="13" eb="14">
      <t>メイ</t>
    </rPh>
    <rPh sb="16" eb="18">
      <t>ジカン</t>
    </rPh>
    <phoneticPr fontId="3"/>
  </si>
  <si>
    <r>
      <t xml:space="preserve">バス ガソリン代等 </t>
    </r>
    <r>
      <rPr>
        <sz val="8"/>
        <color rgb="FFFF0000"/>
        <rFont val="ＭＳ Ｐゴシック"/>
        <family val="3"/>
        <charset val="128"/>
        <scheme val="minor"/>
      </rPr>
      <t>※R7.10～適用</t>
    </r>
    <rPh sb="7" eb="8">
      <t>ダイ</t>
    </rPh>
    <rPh sb="8" eb="9">
      <t>ナド</t>
    </rPh>
    <rPh sb="17" eb="19">
      <t>テキヨウ</t>
    </rPh>
    <phoneticPr fontId="3"/>
  </si>
  <si>
    <t>※料金については、お問い合わせください。</t>
    <rPh sb="1" eb="3">
      <t>リョウキン</t>
    </rPh>
    <rPh sb="10" eb="11">
      <t>ト</t>
    </rPh>
    <rPh sb="12" eb="13">
      <t>ア</t>
    </rPh>
    <phoneticPr fontId="3"/>
  </si>
  <si>
    <t>燃料費</t>
    <rPh sb="0" eb="3">
      <t>ネンリョウヒ</t>
    </rPh>
    <phoneticPr fontId="3"/>
  </si>
  <si>
    <t>21円／ｋｍ</t>
    <rPh sb="2" eb="3">
      <t>エン</t>
    </rPh>
    <phoneticPr fontId="3"/>
  </si>
  <si>
    <t>高速料金</t>
    <rPh sb="0" eb="2">
      <t>コウソク</t>
    </rPh>
    <rPh sb="2" eb="4">
      <t>リョウキン</t>
    </rPh>
    <phoneticPr fontId="3"/>
  </si>
  <si>
    <t>　小　計</t>
    <rPh sb="1" eb="2">
      <t>ショウ</t>
    </rPh>
    <rPh sb="3" eb="4">
      <t>ケイ</t>
    </rPh>
    <phoneticPr fontId="3"/>
  </si>
  <si>
    <t>食堂での食事</t>
    <rPh sb="0" eb="2">
      <t>ショクドウ</t>
    </rPh>
    <rPh sb="4" eb="6">
      <t>ショクジ</t>
    </rPh>
    <phoneticPr fontId="3"/>
  </si>
  <si>
    <t>朝食</t>
    <rPh sb="0" eb="2">
      <t>チョウショク</t>
    </rPh>
    <phoneticPr fontId="3"/>
  </si>
  <si>
    <t>幼児（年少～年長）</t>
    <rPh sb="0" eb="2">
      <t>ヨウジ</t>
    </rPh>
    <rPh sb="3" eb="5">
      <t>ネンショウ</t>
    </rPh>
    <rPh sb="6" eb="8">
      <t>ネンチョウ</t>
    </rPh>
    <phoneticPr fontId="3"/>
  </si>
  <si>
    <t>年少未満は無料</t>
    <rPh sb="5" eb="7">
      <t>ムリョウ</t>
    </rPh>
    <phoneticPr fontId="3"/>
  </si>
  <si>
    <t>小学生</t>
    <rPh sb="0" eb="3">
      <t>ショウガクセイ</t>
    </rPh>
    <phoneticPr fontId="3"/>
  </si>
  <si>
    <t>中学生以上</t>
    <rPh sb="0" eb="3">
      <t>チュウガクセイ</t>
    </rPh>
    <rPh sb="3" eb="5">
      <t>イジョウ</t>
    </rPh>
    <phoneticPr fontId="3"/>
  </si>
  <si>
    <t>昼食</t>
    <rPh sb="0" eb="2">
      <t>チュウショク</t>
    </rPh>
    <phoneticPr fontId="3"/>
  </si>
  <si>
    <t>夕食</t>
    <rPh sb="0" eb="2">
      <t>ユウショク</t>
    </rPh>
    <phoneticPr fontId="3"/>
  </si>
  <si>
    <t>小　計</t>
    <rPh sb="0" eb="1">
      <t>ショウ</t>
    </rPh>
    <rPh sb="2" eb="3">
      <t>ケイ</t>
    </rPh>
    <phoneticPr fontId="3"/>
  </si>
  <si>
    <t>野外炊飯</t>
    <rPh sb="0" eb="2">
      <t>ヤガイ</t>
    </rPh>
    <rPh sb="2" eb="4">
      <t>スイハン</t>
    </rPh>
    <phoneticPr fontId="3"/>
  </si>
  <si>
    <t>ビーフカレー</t>
    <phoneticPr fontId="3"/>
  </si>
  <si>
    <t>ハヤシライス</t>
    <phoneticPr fontId="3"/>
  </si>
  <si>
    <t>親子丼</t>
    <rPh sb="0" eb="3">
      <t>オヤコドン</t>
    </rPh>
    <phoneticPr fontId="3"/>
  </si>
  <si>
    <t>炊き込みご飯</t>
    <rPh sb="0" eb="1">
      <t>タ</t>
    </rPh>
    <rPh sb="2" eb="3">
      <t>コ</t>
    </rPh>
    <rPh sb="5" eb="6">
      <t>ハン</t>
    </rPh>
    <phoneticPr fontId="3"/>
  </si>
  <si>
    <t>豚汁</t>
    <rPh sb="0" eb="1">
      <t>トン</t>
    </rPh>
    <rPh sb="1" eb="2">
      <t>ジル</t>
    </rPh>
    <phoneticPr fontId="3"/>
  </si>
  <si>
    <t>クリームシチュー</t>
    <phoneticPr fontId="3"/>
  </si>
  <si>
    <t>ビーフシチュー</t>
    <phoneticPr fontId="3"/>
  </si>
  <si>
    <t>ポトフ</t>
    <phoneticPr fontId="3"/>
  </si>
  <si>
    <t>焼きそば</t>
    <rPh sb="0" eb="1">
      <t>ヤ</t>
    </rPh>
    <phoneticPr fontId="3"/>
  </si>
  <si>
    <t>ベーコンエッグ</t>
    <phoneticPr fontId="3"/>
  </si>
  <si>
    <t>ホットドッグ２本</t>
    <rPh sb="7" eb="8">
      <t>ホン</t>
    </rPh>
    <phoneticPr fontId="3"/>
  </si>
  <si>
    <t>牛肉（150g）</t>
    <rPh sb="0" eb="2">
      <t>ギュウニク</t>
    </rPh>
    <phoneticPr fontId="3"/>
  </si>
  <si>
    <t>野菜・塩コショウ・タレ付き</t>
    <rPh sb="0" eb="2">
      <t>ヤサイ</t>
    </rPh>
    <rPh sb="3" eb="4">
      <t>シオ</t>
    </rPh>
    <rPh sb="11" eb="12">
      <t>ツ</t>
    </rPh>
    <phoneticPr fontId="3"/>
  </si>
  <si>
    <t>豚肉（150g）</t>
    <rPh sb="0" eb="2">
      <t>ブタニク</t>
    </rPh>
    <phoneticPr fontId="3"/>
  </si>
  <si>
    <t>鶏肉（150g）</t>
    <rPh sb="0" eb="2">
      <t>トリニク</t>
    </rPh>
    <phoneticPr fontId="3"/>
  </si>
  <si>
    <t>野外炊飯
追加食材</t>
    <rPh sb="0" eb="2">
      <t>ヤガイ</t>
    </rPh>
    <rPh sb="2" eb="4">
      <t>スイハン</t>
    </rPh>
    <rPh sb="5" eb="7">
      <t>ツイカ</t>
    </rPh>
    <rPh sb="7" eb="9">
      <t>ショクザイ</t>
    </rPh>
    <phoneticPr fontId="3"/>
  </si>
  <si>
    <t>米100g追加</t>
    <rPh sb="0" eb="1">
      <t>コメ</t>
    </rPh>
    <rPh sb="5" eb="7">
      <t>ツイカ</t>
    </rPh>
    <phoneticPr fontId="3"/>
  </si>
  <si>
    <t>牛肉（500g追加）</t>
    <rPh sb="0" eb="2">
      <t>ギュウニク</t>
    </rPh>
    <rPh sb="7" eb="9">
      <t>ツイカ</t>
    </rPh>
    <phoneticPr fontId="3"/>
  </si>
  <si>
    <t>豚肉（500g追加）</t>
    <rPh sb="0" eb="2">
      <t>ブタニク</t>
    </rPh>
    <rPh sb="7" eb="9">
      <t>ツイカ</t>
    </rPh>
    <phoneticPr fontId="3"/>
  </si>
  <si>
    <t>鶏肉（500g追加）</t>
    <rPh sb="0" eb="2">
      <t>トリニク</t>
    </rPh>
    <rPh sb="7" eb="9">
      <t>ツイカ</t>
    </rPh>
    <phoneticPr fontId="3"/>
  </si>
  <si>
    <t>焼きそば3玉</t>
    <rPh sb="0" eb="1">
      <t>ヤ</t>
    </rPh>
    <rPh sb="5" eb="6">
      <t>タマ</t>
    </rPh>
    <phoneticPr fontId="3"/>
  </si>
  <si>
    <t>食パン（8枚切）</t>
    <rPh sb="0" eb="1">
      <t>ショク</t>
    </rPh>
    <rPh sb="5" eb="6">
      <t>マイ</t>
    </rPh>
    <rPh sb="6" eb="7">
      <t>キリ</t>
    </rPh>
    <phoneticPr fontId="3"/>
  </si>
  <si>
    <t>わかめスープ</t>
    <phoneticPr fontId="3"/>
  </si>
  <si>
    <t>みそ汁</t>
    <phoneticPr fontId="3"/>
  </si>
  <si>
    <t>野外炊飯薪代</t>
    <rPh sb="0" eb="4">
      <t>ヤガイスイハン</t>
    </rPh>
    <rPh sb="4" eb="6">
      <t>マキダイ</t>
    </rPh>
    <phoneticPr fontId="3"/>
  </si>
  <si>
    <t>１グループにつき１束</t>
    <rPh sb="9" eb="10">
      <t>タバ</t>
    </rPh>
    <phoneticPr fontId="3"/>
  </si>
  <si>
    <t>お弁当</t>
    <rPh sb="1" eb="3">
      <t>ベントウ</t>
    </rPh>
    <phoneticPr fontId="3"/>
  </si>
  <si>
    <t>朝食・昼食用</t>
    <rPh sb="0" eb="2">
      <t>チョウショク</t>
    </rPh>
    <rPh sb="3" eb="5">
      <t>チュウショク</t>
    </rPh>
    <rPh sb="5" eb="6">
      <t>ヨウ</t>
    </rPh>
    <phoneticPr fontId="3"/>
  </si>
  <si>
    <t>パン弁当</t>
    <rPh sb="2" eb="4">
      <t>ベントウ</t>
    </rPh>
    <phoneticPr fontId="3"/>
  </si>
  <si>
    <t>パン・パックジュース・バナナ・ゼリー・ソーセージ各１個</t>
    <rPh sb="24" eb="25">
      <t>カク</t>
    </rPh>
    <rPh sb="26" eb="27">
      <t>コ</t>
    </rPh>
    <phoneticPr fontId="3"/>
  </si>
  <si>
    <t>昼食用</t>
    <rPh sb="0" eb="3">
      <t>チュウショクヨウ</t>
    </rPh>
    <phoneticPr fontId="3"/>
  </si>
  <si>
    <t>白米とおかず</t>
    <rPh sb="0" eb="2">
      <t>ハクマイ</t>
    </rPh>
    <phoneticPr fontId="3"/>
  </si>
  <si>
    <t>おむすび2個とおかず</t>
    <rPh sb="5" eb="6">
      <t>コ</t>
    </rPh>
    <phoneticPr fontId="3"/>
  </si>
  <si>
    <t>補助食・飲み物等</t>
    <rPh sb="0" eb="2">
      <t>ホジョ</t>
    </rPh>
    <rPh sb="2" eb="3">
      <t>ショク</t>
    </rPh>
    <rPh sb="4" eb="5">
      <t>ノ</t>
    </rPh>
    <rPh sb="6" eb="7">
      <t>モノ</t>
    </rPh>
    <rPh sb="7" eb="8">
      <t>ナド</t>
    </rPh>
    <phoneticPr fontId="3"/>
  </si>
  <si>
    <t>菓子パン</t>
    <rPh sb="0" eb="2">
      <t>カシ</t>
    </rPh>
    <phoneticPr fontId="3"/>
  </si>
  <si>
    <t>ｺｯﾍﾟﾊﾟﾝ、ﾒﾛﾝﾊﾟﾝ、ｸﾘｰﾑﾊﾟﾝ</t>
    <phoneticPr fontId="3"/>
  </si>
  <si>
    <t>牛乳・緑茶　200ml</t>
    <rPh sb="0" eb="2">
      <t>ギュウニュウ</t>
    </rPh>
    <rPh sb="3" eb="5">
      <t>リョクチャ</t>
    </rPh>
    <phoneticPr fontId="3"/>
  </si>
  <si>
    <t>パックジュース</t>
    <phoneticPr fontId="3"/>
  </si>
  <si>
    <t>ｵﾚﾝｼﾞｼﾞｭｰｽ、ｱｯﾌﾟﾙｼﾞｭｰｽ</t>
    <phoneticPr fontId="3"/>
  </si>
  <si>
    <t>ｶｽﾀｰﾄﾞﾌﾟﾘﾝ・青りんごｾﾞﾘｰ</t>
    <rPh sb="11" eb="12">
      <t>アオ</t>
    </rPh>
    <phoneticPr fontId="3"/>
  </si>
  <si>
    <t>アイス（店頭販売品）</t>
    <phoneticPr fontId="3"/>
  </si>
  <si>
    <t>アクエリアスパウチ　280ml</t>
    <phoneticPr fontId="3"/>
  </si>
  <si>
    <t>アクエリアス　500ml</t>
    <phoneticPr fontId="3"/>
  </si>
  <si>
    <t>麦茶　500ml</t>
    <rPh sb="0" eb="2">
      <t>ムギチャ</t>
    </rPh>
    <phoneticPr fontId="3"/>
  </si>
  <si>
    <t>ミネラルウォーター　500ml</t>
    <phoneticPr fontId="3"/>
  </si>
  <si>
    <t>ロックアイス（1.0kg）</t>
    <phoneticPr fontId="3"/>
  </si>
  <si>
    <t>ゴミ袋（45L)</t>
    <phoneticPr fontId="3"/>
  </si>
  <si>
    <t>処理代含む</t>
    <phoneticPr fontId="3"/>
  </si>
  <si>
    <t>晴天時
数</t>
    <rPh sb="0" eb="3">
      <t>セイテンジ</t>
    </rPh>
    <rPh sb="4" eb="5">
      <t>カズ</t>
    </rPh>
    <phoneticPr fontId="3"/>
  </si>
  <si>
    <t>雨天時
数</t>
    <rPh sb="0" eb="2">
      <t>ウテン</t>
    </rPh>
    <rPh sb="2" eb="3">
      <t>ジ</t>
    </rPh>
    <rPh sb="4" eb="5">
      <t>スウ</t>
    </rPh>
    <phoneticPr fontId="3"/>
  </si>
  <si>
    <t>晴天時
小計</t>
    <rPh sb="0" eb="2">
      <t>セイテン</t>
    </rPh>
    <rPh sb="2" eb="3">
      <t>ジ</t>
    </rPh>
    <rPh sb="4" eb="6">
      <t>ショウケイ</t>
    </rPh>
    <phoneticPr fontId="3"/>
  </si>
  <si>
    <t>雨天時
小計</t>
    <rPh sb="0" eb="2">
      <t>ウテン</t>
    </rPh>
    <rPh sb="2" eb="3">
      <t>ジ</t>
    </rPh>
    <rPh sb="4" eb="6">
      <t>ショウケイ</t>
    </rPh>
    <phoneticPr fontId="3"/>
  </si>
  <si>
    <t>活動教材費</t>
    <rPh sb="0" eb="2">
      <t>カツドウ</t>
    </rPh>
    <rPh sb="2" eb="5">
      <t>キョウザイヒ</t>
    </rPh>
    <phoneticPr fontId="3"/>
  </si>
  <si>
    <t>キャンプファイヤー</t>
    <phoneticPr fontId="3"/>
  </si>
  <si>
    <t>まき・灯油（3L)</t>
    <rPh sb="3" eb="5">
      <t>トウユ</t>
    </rPh>
    <phoneticPr fontId="3"/>
  </si>
  <si>
    <t>トーチ棒1本</t>
    <rPh sb="3" eb="4">
      <t>ボウ</t>
    </rPh>
    <rPh sb="5" eb="6">
      <t>ホン</t>
    </rPh>
    <phoneticPr fontId="3"/>
  </si>
  <si>
    <t>要作成・布は団体準備</t>
    <rPh sb="0" eb="1">
      <t>ヨウ</t>
    </rPh>
    <rPh sb="1" eb="3">
      <t>サクセイ</t>
    </rPh>
    <rPh sb="4" eb="5">
      <t>ヌノ</t>
    </rPh>
    <rPh sb="6" eb="8">
      <t>ダンタイ</t>
    </rPh>
    <rPh sb="8" eb="10">
      <t>ジュンビ</t>
    </rPh>
    <phoneticPr fontId="3"/>
  </si>
  <si>
    <t>トーチ棒用灯油（1L）</t>
    <rPh sb="3" eb="4">
      <t>ボウ</t>
    </rPh>
    <rPh sb="4" eb="5">
      <t>ヨウ</t>
    </rPh>
    <rPh sb="5" eb="7">
      <t>トウユ</t>
    </rPh>
    <phoneticPr fontId="3"/>
  </si>
  <si>
    <t>トーチ棒10本分</t>
    <rPh sb="3" eb="4">
      <t>ボウ</t>
    </rPh>
    <rPh sb="6" eb="7">
      <t>ホン</t>
    </rPh>
    <rPh sb="7" eb="8">
      <t>ブン</t>
    </rPh>
    <phoneticPr fontId="3"/>
  </si>
  <si>
    <t>キャンドルのつどい</t>
    <phoneticPr fontId="3"/>
  </si>
  <si>
    <t>燭台使用料</t>
    <rPh sb="0" eb="2">
      <t>ショクダイ</t>
    </rPh>
    <rPh sb="2" eb="5">
      <t>シヨウリョウ</t>
    </rPh>
    <phoneticPr fontId="3"/>
  </si>
  <si>
    <t>ろうそく 大 付</t>
    <rPh sb="5" eb="6">
      <t>ダイ</t>
    </rPh>
    <rPh sb="7" eb="8">
      <t>ツ</t>
    </rPh>
    <phoneticPr fontId="3"/>
  </si>
  <si>
    <t>ろうそく小1本</t>
    <rPh sb="4" eb="5">
      <t>ショウ</t>
    </rPh>
    <rPh sb="6" eb="7">
      <t>ホン</t>
    </rPh>
    <phoneticPr fontId="3"/>
  </si>
  <si>
    <t>ロウの受け皿用アルミホイル付</t>
    <rPh sb="3" eb="4">
      <t>ウ</t>
    </rPh>
    <rPh sb="5" eb="6">
      <t>ザラ</t>
    </rPh>
    <rPh sb="6" eb="7">
      <t>ヨウ</t>
    </rPh>
    <rPh sb="13" eb="14">
      <t>ツキ</t>
    </rPh>
    <phoneticPr fontId="3"/>
  </si>
  <si>
    <t>焼板細工</t>
    <rPh sb="0" eb="1">
      <t>ヤ</t>
    </rPh>
    <rPh sb="1" eb="2">
      <t>イタ</t>
    </rPh>
    <rPh sb="2" eb="4">
      <t>ザイク</t>
    </rPh>
    <phoneticPr fontId="3"/>
  </si>
  <si>
    <t>板1枚・絵具（貸出）・薪</t>
    <rPh sb="0" eb="1">
      <t>イタ</t>
    </rPh>
    <rPh sb="2" eb="3">
      <t>マイ</t>
    </rPh>
    <rPh sb="4" eb="6">
      <t>エノグ</t>
    </rPh>
    <rPh sb="7" eb="9">
      <t>カシダ</t>
    </rPh>
    <rPh sb="11" eb="12">
      <t>マキ</t>
    </rPh>
    <phoneticPr fontId="3"/>
  </si>
  <si>
    <t>木工細工</t>
    <rPh sb="0" eb="2">
      <t>モッコウ</t>
    </rPh>
    <rPh sb="2" eb="4">
      <t>ザイク</t>
    </rPh>
    <phoneticPr fontId="3"/>
  </si>
  <si>
    <t>キーホルダー（未加工）</t>
    <rPh sb="7" eb="10">
      <t>ミカコウ</t>
    </rPh>
    <phoneticPr fontId="3"/>
  </si>
  <si>
    <t>キーホルダー（加工済み）</t>
    <rPh sb="7" eb="9">
      <t>カコウ</t>
    </rPh>
    <rPh sb="9" eb="10">
      <t>ズ</t>
    </rPh>
    <phoneticPr fontId="3"/>
  </si>
  <si>
    <t>ヒートン（1個）</t>
    <rPh sb="6" eb="7">
      <t>コ</t>
    </rPh>
    <phoneticPr fontId="3"/>
  </si>
  <si>
    <t>麻ひも（60m）</t>
    <rPh sb="0" eb="1">
      <t>アサ</t>
    </rPh>
    <phoneticPr fontId="3"/>
  </si>
  <si>
    <t>目玉（2個）</t>
    <rPh sb="0" eb="2">
      <t>メダマ</t>
    </rPh>
    <rPh sb="4" eb="5">
      <t>コ</t>
    </rPh>
    <phoneticPr fontId="3"/>
  </si>
  <si>
    <t>プラホビー</t>
    <phoneticPr fontId="3"/>
  </si>
  <si>
    <t>プラスチック板（1枚）</t>
    <rPh sb="6" eb="7">
      <t>バン</t>
    </rPh>
    <rPh sb="9" eb="10">
      <t>マイ</t>
    </rPh>
    <phoneticPr fontId="3"/>
  </si>
  <si>
    <t>和紙作り</t>
    <rPh sb="0" eb="2">
      <t>ワシ</t>
    </rPh>
    <rPh sb="2" eb="3">
      <t>ヅク</t>
    </rPh>
    <phoneticPr fontId="3"/>
  </si>
  <si>
    <t>はがき用（20枚程度）</t>
    <rPh sb="3" eb="4">
      <t>ヨウ</t>
    </rPh>
    <rPh sb="7" eb="8">
      <t>マイ</t>
    </rPh>
    <rPh sb="8" eb="10">
      <t>テイド</t>
    </rPh>
    <phoneticPr fontId="3"/>
  </si>
  <si>
    <t>こんにゃくづくり</t>
    <phoneticPr fontId="3"/>
  </si>
  <si>
    <t>（10月～3月のみ）5人単位で申込</t>
    <rPh sb="3" eb="4">
      <t>ガツ</t>
    </rPh>
    <rPh sb="6" eb="7">
      <t>ガツ</t>
    </rPh>
    <rPh sb="11" eb="12">
      <t>ニン</t>
    </rPh>
    <rPh sb="12" eb="14">
      <t>タンイ</t>
    </rPh>
    <rPh sb="15" eb="17">
      <t>モウシコミ</t>
    </rPh>
    <phoneticPr fontId="3"/>
  </si>
  <si>
    <t>竹細工</t>
    <rPh sb="0" eb="1">
      <t>タケ</t>
    </rPh>
    <rPh sb="1" eb="3">
      <t>ザイク</t>
    </rPh>
    <phoneticPr fontId="3"/>
  </si>
  <si>
    <t>コップ</t>
    <phoneticPr fontId="3"/>
  </si>
  <si>
    <t>コップ以外</t>
    <rPh sb="3" eb="5">
      <t>イガイ</t>
    </rPh>
    <phoneticPr fontId="3"/>
  </si>
  <si>
    <t>ストーンアート</t>
    <phoneticPr fontId="3"/>
  </si>
  <si>
    <t>絵具・ニス（貸出）</t>
    <rPh sb="0" eb="2">
      <t>エノグ</t>
    </rPh>
    <rPh sb="6" eb="8">
      <t>カシダシ</t>
    </rPh>
    <phoneticPr fontId="3"/>
  </si>
  <si>
    <t>ホットボンド用接着剤</t>
    <rPh sb="6" eb="7">
      <t>ヨウ</t>
    </rPh>
    <rPh sb="7" eb="10">
      <t>セッチャクザイ</t>
    </rPh>
    <phoneticPr fontId="3"/>
  </si>
  <si>
    <t>葉っぱのスタンプ</t>
    <rPh sb="0" eb="1">
      <t>ハ</t>
    </rPh>
    <phoneticPr fontId="3"/>
  </si>
  <si>
    <t>はがきサイズの用紙（5枚）</t>
    <rPh sb="7" eb="9">
      <t>ヨウシ</t>
    </rPh>
    <rPh sb="11" eb="12">
      <t>マイ</t>
    </rPh>
    <phoneticPr fontId="3"/>
  </si>
  <si>
    <t>丸太でペンスタンド</t>
    <rPh sb="0" eb="2">
      <t>マルタ</t>
    </rPh>
    <phoneticPr fontId="3"/>
  </si>
  <si>
    <t>丸太・ボンド（1人分）</t>
    <rPh sb="0" eb="2">
      <t>マルタ</t>
    </rPh>
    <rPh sb="8" eb="10">
      <t>ニンブン</t>
    </rPh>
    <rPh sb="9" eb="10">
      <t>ブン</t>
    </rPh>
    <phoneticPr fontId="3"/>
  </si>
  <si>
    <t>薪1束</t>
    <rPh sb="0" eb="1">
      <t>マキ</t>
    </rPh>
    <rPh sb="2" eb="3">
      <t>タバ</t>
    </rPh>
    <phoneticPr fontId="3"/>
  </si>
  <si>
    <t>自主活動用</t>
    <rPh sb="0" eb="4">
      <t>ジシュカツドウ</t>
    </rPh>
    <rPh sb="4" eb="5">
      <t>ヨウ</t>
    </rPh>
    <phoneticPr fontId="3"/>
  </si>
  <si>
    <t>防災キャンドル</t>
    <rPh sb="0" eb="2">
      <t>ボウサイ</t>
    </rPh>
    <phoneticPr fontId="3"/>
  </si>
  <si>
    <t>ろうそく、ビン（1人分）</t>
    <rPh sb="9" eb="11">
      <t>ニンブン</t>
    </rPh>
    <rPh sb="10" eb="11">
      <t>ブン</t>
    </rPh>
    <phoneticPr fontId="3"/>
  </si>
  <si>
    <t>カセットボンベ</t>
    <phoneticPr fontId="3"/>
  </si>
  <si>
    <t>晴　天　時　小　計</t>
    <rPh sb="0" eb="1">
      <t>ハレ</t>
    </rPh>
    <rPh sb="2" eb="3">
      <t>テン</t>
    </rPh>
    <rPh sb="4" eb="5">
      <t>ジ</t>
    </rPh>
    <rPh sb="6" eb="7">
      <t>ショウ</t>
    </rPh>
    <rPh sb="8" eb="9">
      <t>ケイ</t>
    </rPh>
    <phoneticPr fontId="3"/>
  </si>
  <si>
    <t>雨　天　時　小　計</t>
    <rPh sb="0" eb="1">
      <t>アメ</t>
    </rPh>
    <rPh sb="2" eb="3">
      <t>テン</t>
    </rPh>
    <rPh sb="4" eb="5">
      <t>ジ</t>
    </rPh>
    <rPh sb="6" eb="7">
      <t>ショウ</t>
    </rPh>
    <rPh sb="8" eb="9">
      <t>ケイ</t>
    </rPh>
    <phoneticPr fontId="3"/>
  </si>
  <si>
    <t>その他</t>
    <rPh sb="2" eb="3">
      <t>タ</t>
    </rPh>
    <phoneticPr fontId="3"/>
  </si>
  <si>
    <t>ゲストルーム</t>
    <phoneticPr fontId="3"/>
  </si>
  <si>
    <t>洋室シングル</t>
    <rPh sb="0" eb="2">
      <t>ヨウシツ</t>
    </rPh>
    <phoneticPr fontId="3"/>
  </si>
  <si>
    <t>1室1泊の料金</t>
    <rPh sb="1" eb="2">
      <t>シツ</t>
    </rPh>
    <rPh sb="3" eb="4">
      <t>ハク</t>
    </rPh>
    <rPh sb="5" eb="7">
      <t>リョウキン</t>
    </rPh>
    <phoneticPr fontId="3"/>
  </si>
  <si>
    <t>和室</t>
    <rPh sb="0" eb="2">
      <t>ワシツ</t>
    </rPh>
    <phoneticPr fontId="3"/>
  </si>
  <si>
    <t>晴天時合計</t>
    <rPh sb="0" eb="2">
      <t>セイテン</t>
    </rPh>
    <rPh sb="2" eb="3">
      <t>ジ</t>
    </rPh>
    <rPh sb="3" eb="5">
      <t>ゴウケイ</t>
    </rPh>
    <phoneticPr fontId="3"/>
  </si>
  <si>
    <t>雨天時合計</t>
    <rPh sb="0" eb="2">
      <t>ウテン</t>
    </rPh>
    <rPh sb="2" eb="3">
      <t>ジ</t>
    </rPh>
    <rPh sb="3" eb="5">
      <t>ゴウケイ</t>
    </rPh>
    <phoneticPr fontId="3"/>
  </si>
  <si>
    <t>白米とおかず</t>
    <phoneticPr fontId="3"/>
  </si>
  <si>
    <t>洋風弁当</t>
    <rPh sb="0" eb="2">
      <t>ヨウフウ</t>
    </rPh>
    <rPh sb="2" eb="4">
      <t>ベントウ</t>
    </rPh>
    <phoneticPr fontId="3"/>
  </si>
  <si>
    <t>和風弁当</t>
    <rPh sb="0" eb="2">
      <t>ワフウ</t>
    </rPh>
    <phoneticPr fontId="3"/>
  </si>
  <si>
    <t>おにぎり弁当</t>
    <rPh sb="4" eb="6">
      <t>ベントウ</t>
    </rPh>
    <phoneticPr fontId="3"/>
  </si>
  <si>
    <r>
      <t xml:space="preserve">　　　　　　　　　　　　　　　　　　　　　　　施設利用料金簡易計算シート     　　　　　　　　　　　　 </t>
    </r>
    <r>
      <rPr>
        <sz val="11"/>
        <color rgb="FFFF0000"/>
        <rFont val="ＭＳ Ｐゴシック"/>
        <family val="3"/>
        <charset val="128"/>
        <scheme val="minor"/>
      </rPr>
      <t>2025.12.1改訂</t>
    </r>
    <rPh sb="23" eb="25">
      <t>シセツ</t>
    </rPh>
    <rPh sb="25" eb="27">
      <t>リヨウ</t>
    </rPh>
    <rPh sb="27" eb="29">
      <t>リョウキン</t>
    </rPh>
    <rPh sb="29" eb="31">
      <t>カンイ</t>
    </rPh>
    <rPh sb="31" eb="33">
      <t>ケイサン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</si>
</sst>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8" x14ac:knownFonts="1"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u/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indexed="64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medium">
        <color auto="1"/>
      </right>
      <top style="hair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 diagonalDown="1">
      <left style="hair">
        <color auto="1"/>
      </left>
      <right/>
      <top style="medium">
        <color auto="1"/>
      </top>
      <bottom style="hair">
        <color auto="1"/>
      </bottom>
      <diagonal style="thin">
        <color auto="1"/>
      </diagonal>
    </border>
    <border diagonalDown="1">
      <left/>
      <right/>
      <top style="medium">
        <color auto="1"/>
      </top>
      <bottom style="hair">
        <color auto="1"/>
      </bottom>
      <diagonal style="thin">
        <color auto="1"/>
      </diagonal>
    </border>
    <border diagonalDown="1">
      <left/>
      <right style="hair">
        <color auto="1"/>
      </right>
      <top style="medium">
        <color auto="1"/>
      </top>
      <bottom style="hair">
        <color auto="1"/>
      </bottom>
      <diagonal style="thin">
        <color auto="1"/>
      </diagonal>
    </border>
    <border diagonalDown="1">
      <left style="hair">
        <color auto="1"/>
      </left>
      <right/>
      <top style="hair">
        <color auto="1"/>
      </top>
      <bottom style="hair">
        <color auto="1"/>
      </bottom>
      <diagonal style="thin">
        <color auto="1"/>
      </diagonal>
    </border>
    <border diagonalDown="1">
      <left/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Down="1">
      <left/>
      <right/>
      <top style="hair">
        <color auto="1"/>
      </top>
      <bottom style="hair">
        <color auto="1"/>
      </bottom>
      <diagonal style="thin">
        <color auto="1"/>
      </diagonal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double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8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 applyProtection="1">
      <alignment horizontal="right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176" fontId="0" fillId="0" borderId="8" xfId="0" applyNumberFormat="1" applyBorder="1" applyAlignment="1">
      <alignment horizontal="center" vertical="center"/>
    </xf>
    <xf numFmtId="176" fontId="0" fillId="0" borderId="8" xfId="0" applyNumberFormat="1" applyBorder="1" applyAlignment="1" applyProtection="1">
      <alignment horizontal="center" vertical="center"/>
      <protection locked="0"/>
    </xf>
    <xf numFmtId="0" fontId="0" fillId="0" borderId="9" xfId="0" applyBorder="1" applyAlignment="1">
      <alignment vertical="center" wrapTex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6" xfId="0" applyBorder="1">
      <alignment vertical="center"/>
    </xf>
    <xf numFmtId="0" fontId="0" fillId="0" borderId="0" xfId="0">
      <alignment vertical="center"/>
    </xf>
    <xf numFmtId="0" fontId="0" fillId="0" borderId="17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4" borderId="18" xfId="0" applyFill="1" applyBorder="1" applyAlignment="1">
      <alignment horizontal="center" vertical="center" shrinkToFit="1"/>
    </xf>
    <xf numFmtId="0" fontId="0" fillId="4" borderId="19" xfId="0" applyFill="1" applyBorder="1" applyAlignment="1">
      <alignment horizontal="center" vertical="center" shrinkToFit="1"/>
    </xf>
    <xf numFmtId="0" fontId="0" fillId="4" borderId="20" xfId="0" applyFill="1" applyBorder="1" applyAlignment="1">
      <alignment horizontal="center" vertical="center" shrinkToFit="1"/>
    </xf>
    <xf numFmtId="176" fontId="0" fillId="4" borderId="21" xfId="0" applyNumberFormat="1" applyFill="1" applyBorder="1" applyAlignment="1">
      <alignment horizontal="center" vertical="center"/>
    </xf>
    <xf numFmtId="176" fontId="0" fillId="4" borderId="21" xfId="0" applyNumberFormat="1" applyFill="1" applyBorder="1" applyAlignment="1" applyProtection="1">
      <alignment horizontal="center" vertical="center"/>
      <protection locked="0"/>
    </xf>
    <xf numFmtId="176" fontId="0" fillId="4" borderId="22" xfId="0" applyNumberFormat="1" applyFill="1" applyBorder="1" applyAlignment="1" applyProtection="1">
      <alignment horizontal="center" vertical="center"/>
      <protection locked="0"/>
    </xf>
    <xf numFmtId="0" fontId="7" fillId="3" borderId="26" xfId="0" applyFont="1" applyFill="1" applyBorder="1" applyAlignment="1" applyProtection="1">
      <alignment horizontal="left" vertical="center"/>
      <protection locked="0"/>
    </xf>
    <xf numFmtId="0" fontId="7" fillId="3" borderId="27" xfId="0" applyFont="1" applyFill="1" applyBorder="1" applyAlignment="1" applyProtection="1">
      <alignment horizontal="left" vertical="center"/>
      <protection locked="0"/>
    </xf>
    <xf numFmtId="0" fontId="7" fillId="3" borderId="28" xfId="0" applyFont="1" applyFill="1" applyBorder="1" applyAlignment="1" applyProtection="1">
      <alignment horizontal="left" vertical="center"/>
      <protection locked="0"/>
    </xf>
    <xf numFmtId="0" fontId="0" fillId="4" borderId="12" xfId="0" applyFill="1" applyBorder="1" applyAlignment="1">
      <alignment horizontal="center" vertical="center" shrinkToFit="1"/>
    </xf>
    <xf numFmtId="0" fontId="0" fillId="4" borderId="13" xfId="0" applyFill="1" applyBorder="1" applyAlignment="1">
      <alignment horizontal="center" vertical="center" shrinkToFit="1"/>
    </xf>
    <xf numFmtId="0" fontId="0" fillId="4" borderId="14" xfId="0" applyFill="1" applyBorder="1" applyAlignment="1">
      <alignment horizontal="center" vertical="center" shrinkToFit="1"/>
    </xf>
    <xf numFmtId="176" fontId="0" fillId="4" borderId="15" xfId="0" applyNumberFormat="1" applyFill="1" applyBorder="1" applyAlignment="1">
      <alignment horizontal="center" vertical="center"/>
    </xf>
    <xf numFmtId="176" fontId="0" fillId="4" borderId="15" xfId="0" applyNumberForma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176" fontId="0" fillId="0" borderId="15" xfId="0" applyNumberFormat="1" applyBorder="1" applyAlignment="1">
      <alignment horizontal="center" vertical="center"/>
    </xf>
    <xf numFmtId="176" fontId="0" fillId="0" borderId="15" xfId="0" applyNumberForma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17" xfId="0" applyFont="1" applyBorder="1" applyAlignment="1" applyProtection="1">
      <alignment horizontal="left" vertical="center"/>
      <protection locked="0"/>
    </xf>
    <xf numFmtId="0" fontId="8" fillId="0" borderId="16" xfId="0" applyFont="1" applyBorder="1" applyAlignment="1" applyProtection="1">
      <alignment horizontal="left" vertical="center"/>
      <protection locked="0"/>
    </xf>
    <xf numFmtId="0" fontId="8" fillId="0" borderId="36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37" xfId="0" applyFont="1" applyBorder="1" applyAlignment="1" applyProtection="1">
      <alignment horizontal="left" vertical="center"/>
      <protection locked="0"/>
    </xf>
    <xf numFmtId="0" fontId="0" fillId="5" borderId="12" xfId="0" applyFill="1" applyBorder="1" applyAlignment="1" applyProtection="1">
      <alignment horizontal="center" vertical="center" shrinkToFit="1"/>
      <protection locked="0"/>
    </xf>
    <xf numFmtId="0" fontId="0" fillId="5" borderId="13" xfId="0" applyFill="1" applyBorder="1" applyAlignment="1" applyProtection="1">
      <alignment horizontal="center" vertical="center" shrinkToFit="1"/>
      <protection locked="0"/>
    </xf>
    <xf numFmtId="0" fontId="0" fillId="5" borderId="14" xfId="0" applyFill="1" applyBorder="1" applyAlignment="1" applyProtection="1">
      <alignment horizontal="center" vertical="center" shrinkToFit="1"/>
      <protection locked="0"/>
    </xf>
    <xf numFmtId="176" fontId="0" fillId="5" borderId="15" xfId="0" applyNumberFormat="1" applyFill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wrapText="1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26" xfId="0" applyBorder="1" applyProtection="1">
      <alignment vertical="center"/>
      <protection locked="0"/>
    </xf>
    <xf numFmtId="0" fontId="0" fillId="0" borderId="27" xfId="0" applyBorder="1" applyProtection="1">
      <alignment vertical="center"/>
      <protection locked="0"/>
    </xf>
    <xf numFmtId="0" fontId="0" fillId="0" borderId="28" xfId="0" applyBorder="1">
      <alignment vertical="center"/>
    </xf>
    <xf numFmtId="0" fontId="7" fillId="3" borderId="26" xfId="0" applyFont="1" applyFill="1" applyBorder="1" applyAlignment="1" applyProtection="1">
      <alignment horizontal="center" vertical="center"/>
      <protection locked="0"/>
    </xf>
    <xf numFmtId="0" fontId="7" fillId="3" borderId="27" xfId="0" applyFont="1" applyFill="1" applyBorder="1" applyAlignment="1" applyProtection="1">
      <alignment horizontal="center" vertical="center"/>
      <protection locked="0"/>
    </xf>
    <xf numFmtId="0" fontId="7" fillId="3" borderId="28" xfId="0" applyFont="1" applyFill="1" applyBorder="1" applyAlignment="1" applyProtection="1">
      <alignment horizontal="center" vertical="center"/>
      <protection locked="0"/>
    </xf>
    <xf numFmtId="0" fontId="0" fillId="5" borderId="32" xfId="0" applyFill="1" applyBorder="1" applyAlignment="1" applyProtection="1">
      <alignment horizontal="center" vertical="center" shrinkToFit="1"/>
      <protection locked="0"/>
    </xf>
    <xf numFmtId="0" fontId="0" fillId="5" borderId="33" xfId="0" applyFill="1" applyBorder="1" applyAlignment="1" applyProtection="1">
      <alignment horizontal="center" vertical="center" shrinkToFit="1"/>
      <protection locked="0"/>
    </xf>
    <xf numFmtId="0" fontId="0" fillId="5" borderId="34" xfId="0" applyFill="1" applyBorder="1" applyAlignment="1" applyProtection="1">
      <alignment horizontal="center" vertical="center" shrinkToFit="1"/>
      <protection locked="0"/>
    </xf>
    <xf numFmtId="176" fontId="0" fillId="5" borderId="35" xfId="0" applyNumberFormat="1" applyFill="1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 shrinkToFit="1"/>
      <protection locked="0"/>
    </xf>
    <xf numFmtId="0" fontId="0" fillId="0" borderId="30" xfId="0" applyBorder="1" applyAlignment="1" applyProtection="1">
      <alignment horizontal="center" vertical="center" shrinkToFit="1"/>
      <protection locked="0"/>
    </xf>
    <xf numFmtId="0" fontId="0" fillId="0" borderId="31" xfId="0" applyBorder="1" applyAlignment="1" applyProtection="1">
      <alignment horizontal="center" vertical="center" shrinkToFit="1"/>
      <protection locked="0"/>
    </xf>
    <xf numFmtId="0" fontId="0" fillId="3" borderId="2" xfId="0" applyFill="1" applyBorder="1" applyAlignment="1">
      <alignment horizontal="center" vertical="center"/>
    </xf>
    <xf numFmtId="176" fontId="0" fillId="3" borderId="3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9" fillId="0" borderId="38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176" fontId="11" fillId="0" borderId="15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9" fillId="4" borderId="38" xfId="0" applyFont="1" applyFill="1" applyBorder="1" applyAlignment="1">
      <alignment horizontal="center" vertical="center" shrinkToFit="1"/>
    </xf>
    <xf numFmtId="0" fontId="10" fillId="4" borderId="15" xfId="0" applyFont="1" applyFill="1" applyBorder="1" applyAlignment="1">
      <alignment horizontal="center" vertical="center" shrinkToFit="1"/>
    </xf>
    <xf numFmtId="176" fontId="11" fillId="4" borderId="15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left" vertical="center"/>
    </xf>
    <xf numFmtId="0" fontId="0" fillId="4" borderId="39" xfId="0" applyFill="1" applyBorder="1" applyAlignment="1">
      <alignment horizontal="left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76" fontId="0" fillId="0" borderId="41" xfId="0" applyNumberFormat="1" applyBorder="1" applyAlignment="1">
      <alignment horizontal="center" vertical="center"/>
    </xf>
    <xf numFmtId="176" fontId="0" fillId="0" borderId="41" xfId="0" applyNumberFormat="1" applyBorder="1" applyAlignment="1" applyProtection="1">
      <alignment horizontal="center" vertical="center"/>
      <protection locked="0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176" fontId="0" fillId="3" borderId="3" xfId="0" applyNumberFormat="1" applyFill="1" applyBorder="1" applyAlignment="1" applyProtection="1">
      <alignment horizontal="center" vertical="center"/>
      <protection locked="0"/>
    </xf>
    <xf numFmtId="176" fontId="5" fillId="3" borderId="43" xfId="0" applyNumberFormat="1" applyFont="1" applyFill="1" applyBorder="1" applyAlignment="1" applyProtection="1">
      <alignment horizontal="center" vertical="center"/>
      <protection locked="0"/>
    </xf>
    <xf numFmtId="0" fontId="13" fillId="3" borderId="3" xfId="0" applyFont="1" applyFill="1" applyBorder="1" applyAlignment="1" applyProtection="1">
      <alignment horizontal="left" vertical="center"/>
      <protection locked="0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8" fillId="3" borderId="4" xfId="0" applyFont="1" applyFill="1" applyBorder="1" applyAlignment="1" applyProtection="1">
      <alignment horizontal="left" vertical="center"/>
      <protection locked="0"/>
    </xf>
    <xf numFmtId="176" fontId="0" fillId="0" borderId="44" xfId="0" applyNumberFormat="1" applyBorder="1" applyAlignment="1" applyProtection="1">
      <alignment horizontal="center" vertical="center"/>
      <protection locked="0"/>
    </xf>
    <xf numFmtId="176" fontId="0" fillId="0" borderId="45" xfId="0" applyNumberFormat="1" applyBorder="1" applyAlignment="1" applyProtection="1">
      <alignment horizontal="center" vertical="center"/>
      <protection locked="0"/>
    </xf>
    <xf numFmtId="176" fontId="0" fillId="0" borderId="46" xfId="0" applyNumberFormat="1" applyBorder="1" applyAlignment="1" applyProtection="1">
      <alignment horizontal="center" vertical="center"/>
      <protection locked="0"/>
    </xf>
    <xf numFmtId="176" fontId="0" fillId="0" borderId="47" xfId="0" applyNumberFormat="1" applyBorder="1" applyAlignment="1" applyProtection="1">
      <alignment horizontal="center" vertical="center"/>
      <protection locked="0"/>
    </xf>
    <xf numFmtId="0" fontId="0" fillId="0" borderId="48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176" fontId="0" fillId="4" borderId="44" xfId="0" applyNumberFormat="1" applyFill="1" applyBorder="1" applyAlignment="1" applyProtection="1">
      <alignment horizontal="center" vertical="center"/>
      <protection locked="0"/>
    </xf>
    <xf numFmtId="176" fontId="0" fillId="4" borderId="50" xfId="0" applyNumberFormat="1" applyFill="1" applyBorder="1" applyAlignment="1" applyProtection="1">
      <alignment horizontal="center" vertical="center"/>
      <protection locked="0"/>
    </xf>
    <xf numFmtId="176" fontId="0" fillId="4" borderId="51" xfId="0" applyNumberFormat="1" applyFill="1" applyBorder="1" applyAlignment="1" applyProtection="1">
      <alignment horizontal="center" vertical="center"/>
      <protection locked="0"/>
    </xf>
    <xf numFmtId="176" fontId="0" fillId="4" borderId="52" xfId="0" applyNumberFormat="1" applyFill="1" applyBorder="1" applyAlignment="1" applyProtection="1">
      <alignment horizontal="center" vertical="center"/>
      <protection locked="0"/>
    </xf>
    <xf numFmtId="0" fontId="0" fillId="4" borderId="53" xfId="0" applyFill="1" applyBorder="1" applyAlignment="1">
      <alignment horizontal="left" vertical="center"/>
    </xf>
    <xf numFmtId="0" fontId="0" fillId="4" borderId="54" xfId="0" applyFill="1" applyBorder="1" applyAlignment="1">
      <alignment horizontal="left" vertical="center"/>
    </xf>
    <xf numFmtId="0" fontId="0" fillId="4" borderId="55" xfId="0" applyFill="1" applyBorder="1" applyAlignment="1">
      <alignment horizontal="left" vertical="center"/>
    </xf>
    <xf numFmtId="0" fontId="0" fillId="0" borderId="5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6" borderId="57" xfId="0" applyNumberFormat="1" applyFill="1" applyBorder="1" applyAlignment="1" applyProtection="1">
      <alignment horizontal="center" vertical="center"/>
      <protection locked="0"/>
    </xf>
    <xf numFmtId="0" fontId="0" fillId="6" borderId="58" xfId="0" applyFill="1" applyBorder="1" applyAlignment="1" applyProtection="1">
      <alignment horizontal="center" vertical="center"/>
      <protection locked="0"/>
    </xf>
    <xf numFmtId="0" fontId="0" fillId="6" borderId="59" xfId="0" applyFill="1" applyBorder="1" applyAlignment="1" applyProtection="1">
      <alignment horizontal="center" vertical="center"/>
      <protection locked="0"/>
    </xf>
    <xf numFmtId="0" fontId="5" fillId="4" borderId="13" xfId="0" applyFont="1" applyFill="1" applyBorder="1" applyAlignment="1">
      <alignment horizontal="center" vertical="center" shrinkToFit="1"/>
    </xf>
    <xf numFmtId="0" fontId="5" fillId="4" borderId="14" xfId="0" applyFont="1" applyFill="1" applyBorder="1" applyAlignment="1">
      <alignment horizontal="center" vertical="center" shrinkToFit="1"/>
    </xf>
    <xf numFmtId="176" fontId="0" fillId="4" borderId="41" xfId="0" applyNumberFormat="1" applyFill="1" applyBorder="1" applyAlignment="1">
      <alignment horizontal="center" vertical="center"/>
    </xf>
    <xf numFmtId="176" fontId="0" fillId="4" borderId="41" xfId="0" applyNumberForma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176" fontId="0" fillId="0" borderId="35" xfId="0" applyNumberFormat="1" applyBorder="1" applyAlignment="1" applyProtection="1">
      <alignment horizontal="center" vertical="center"/>
      <protection locked="0"/>
    </xf>
    <xf numFmtId="176" fontId="0" fillId="0" borderId="63" xfId="0" applyNumberFormat="1" applyBorder="1" applyAlignment="1" applyProtection="1">
      <alignment horizontal="center" vertical="center"/>
      <protection locked="0"/>
    </xf>
    <xf numFmtId="176" fontId="0" fillId="6" borderId="67" xfId="0" applyNumberFormat="1" applyFill="1" applyBorder="1" applyAlignment="1" applyProtection="1">
      <alignment horizontal="center" vertical="center"/>
      <protection locked="0"/>
    </xf>
    <xf numFmtId="0" fontId="0" fillId="6" borderId="68" xfId="0" applyFill="1" applyBorder="1" applyAlignment="1" applyProtection="1">
      <alignment horizontal="center" vertical="center"/>
      <protection locked="0"/>
    </xf>
    <xf numFmtId="0" fontId="0" fillId="6" borderId="69" xfId="0" applyFill="1" applyBorder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64" xfId="0" applyFont="1" applyBorder="1" applyAlignment="1">
      <alignment horizontal="left" vertical="center"/>
    </xf>
    <xf numFmtId="0" fontId="5" fillId="0" borderId="65" xfId="0" applyFont="1" applyBorder="1" applyAlignment="1">
      <alignment horizontal="left" vertical="center"/>
    </xf>
    <xf numFmtId="0" fontId="5" fillId="0" borderId="66" xfId="0" applyFont="1" applyBorder="1" applyAlignment="1">
      <alignment horizontal="left" vertical="center"/>
    </xf>
    <xf numFmtId="176" fontId="0" fillId="0" borderId="35" xfId="0" applyNumberFormat="1" applyBorder="1" applyAlignment="1">
      <alignment horizontal="center" vertical="center"/>
    </xf>
    <xf numFmtId="0" fontId="0" fillId="3" borderId="70" xfId="0" applyFill="1" applyBorder="1" applyAlignment="1">
      <alignment horizontal="center" vertical="center"/>
    </xf>
    <xf numFmtId="0" fontId="0" fillId="3" borderId="71" xfId="0" applyFill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0" fontId="0" fillId="4" borderId="41" xfId="0" applyFill="1" applyBorder="1" applyAlignment="1">
      <alignment horizontal="left" vertical="center"/>
    </xf>
    <xf numFmtId="0" fontId="0" fillId="4" borderId="42" xfId="0" applyFill="1" applyBorder="1" applyAlignment="1">
      <alignment horizontal="left" vertical="center"/>
    </xf>
    <xf numFmtId="0" fontId="11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5" fillId="0" borderId="60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4" borderId="41" xfId="0" applyFont="1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176" fontId="0" fillId="7" borderId="41" xfId="0" applyNumberFormat="1" applyFill="1" applyBorder="1" applyAlignment="1">
      <alignment horizontal="center" vertical="center"/>
    </xf>
    <xf numFmtId="176" fontId="0" fillId="7" borderId="41" xfId="0" applyNumberFormat="1" applyFill="1" applyBorder="1" applyAlignment="1" applyProtection="1">
      <alignment horizontal="center" vertical="center"/>
      <protection locked="0"/>
    </xf>
    <xf numFmtId="0" fontId="0" fillId="7" borderId="41" xfId="0" applyFill="1" applyBorder="1" applyAlignment="1">
      <alignment horizontal="left" vertical="center"/>
    </xf>
    <xf numFmtId="0" fontId="0" fillId="7" borderId="42" xfId="0" applyFill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6" fontId="11" fillId="0" borderId="8" xfId="0" applyNumberFormat="1" applyFont="1" applyBorder="1" applyAlignment="1">
      <alignment horizontal="center" vertical="center"/>
    </xf>
    <xf numFmtId="0" fontId="0" fillId="0" borderId="74" xfId="0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75" xfId="0" applyFont="1" applyBorder="1" applyAlignment="1">
      <alignment horizontal="center" vertical="center" shrinkToFit="1"/>
    </xf>
    <xf numFmtId="0" fontId="5" fillId="0" borderId="13" xfId="0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0" fontId="5" fillId="0" borderId="14" xfId="0" applyFont="1" applyFill="1" applyBorder="1" applyAlignment="1" applyProtection="1">
      <alignment horizontal="center" vertical="center"/>
      <protection locked="0"/>
    </xf>
    <xf numFmtId="176" fontId="0" fillId="0" borderId="41" xfId="0" applyNumberFormat="1" applyFill="1" applyBorder="1" applyAlignment="1">
      <alignment horizontal="center" vertical="center"/>
    </xf>
    <xf numFmtId="176" fontId="0" fillId="0" borderId="41" xfId="0" applyNumberFormat="1" applyFill="1" applyBorder="1" applyAlignment="1" applyProtection="1">
      <alignment horizontal="center" vertical="center"/>
      <protection locked="0"/>
    </xf>
    <xf numFmtId="0" fontId="0" fillId="0" borderId="76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77" xfId="0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4" borderId="13" xfId="0" applyFont="1" applyFill="1" applyBorder="1" applyAlignment="1" applyProtection="1">
      <alignment horizontal="center" vertical="center" wrapText="1"/>
      <protection locked="0"/>
    </xf>
    <xf numFmtId="0" fontId="5" fillId="4" borderId="13" xfId="0" applyFont="1" applyFill="1" applyBorder="1" applyAlignment="1" applyProtection="1">
      <alignment horizontal="center" vertical="center"/>
      <protection locked="0"/>
    </xf>
    <xf numFmtId="0" fontId="5" fillId="4" borderId="14" xfId="0" applyFont="1" applyFill="1" applyBorder="1" applyAlignment="1" applyProtection="1">
      <alignment horizontal="center" vertical="center"/>
      <protection locked="0"/>
    </xf>
    <xf numFmtId="0" fontId="5" fillId="4" borderId="76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77" xfId="0" applyFont="1" applyFill="1" applyBorder="1" applyAlignment="1">
      <alignment horizontal="center" vertical="center"/>
    </xf>
    <xf numFmtId="176" fontId="0" fillId="6" borderId="78" xfId="0" applyNumberFormat="1" applyFill="1" applyBorder="1" applyAlignment="1" applyProtection="1">
      <alignment horizontal="center" vertical="center"/>
      <protection locked="0"/>
    </xf>
    <xf numFmtId="0" fontId="0" fillId="6" borderId="79" xfId="0" applyFill="1" applyBorder="1" applyAlignment="1" applyProtection="1">
      <alignment horizontal="center" vertical="center"/>
      <protection locked="0"/>
    </xf>
    <xf numFmtId="0" fontId="0" fillId="6" borderId="80" xfId="0" applyFill="1" applyBorder="1" applyAlignment="1" applyProtection="1">
      <alignment horizontal="center" vertical="center"/>
      <protection locked="0"/>
    </xf>
    <xf numFmtId="0" fontId="5" fillId="7" borderId="13" xfId="0" applyFont="1" applyFill="1" applyBorder="1" applyAlignment="1" applyProtection="1">
      <alignment horizontal="center" vertical="center" shrinkToFit="1"/>
      <protection locked="0"/>
    </xf>
    <xf numFmtId="0" fontId="5" fillId="7" borderId="14" xfId="0" applyFont="1" applyFill="1" applyBorder="1" applyAlignment="1" applyProtection="1">
      <alignment horizontal="center" vertical="center" shrinkToFit="1"/>
      <protection locked="0"/>
    </xf>
    <xf numFmtId="0" fontId="0" fillId="7" borderId="76" xfId="0" applyFill="1" applyBorder="1" applyAlignment="1">
      <alignment horizontal="center" vertical="center"/>
    </xf>
    <xf numFmtId="0" fontId="0" fillId="7" borderId="77" xfId="0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176" fontId="0" fillId="5" borderId="41" xfId="0" applyNumberFormat="1" applyFill="1" applyBorder="1" applyAlignment="1">
      <alignment horizontal="center" vertical="center"/>
    </xf>
    <xf numFmtId="176" fontId="0" fillId="5" borderId="41" xfId="0" applyNumberFormat="1" applyFill="1" applyBorder="1" applyAlignment="1" applyProtection="1">
      <alignment horizontal="center" vertical="center"/>
      <protection locked="0"/>
    </xf>
    <xf numFmtId="0" fontId="0" fillId="5" borderId="76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77" xfId="0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shrinkToFit="1"/>
    </xf>
    <xf numFmtId="0" fontId="0" fillId="0" borderId="42" xfId="0" applyBorder="1" applyAlignment="1">
      <alignment horizontal="center" vertical="center"/>
    </xf>
    <xf numFmtId="176" fontId="0" fillId="5" borderId="76" xfId="0" applyNumberFormat="1" applyFill="1" applyBorder="1" applyAlignment="1">
      <alignment horizontal="center" vertical="center"/>
    </xf>
    <xf numFmtId="176" fontId="0" fillId="5" borderId="13" xfId="0" applyNumberFormat="1" applyFill="1" applyBorder="1" applyAlignment="1">
      <alignment horizontal="center" vertical="center"/>
    </xf>
    <xf numFmtId="176" fontId="0" fillId="5" borderId="14" xfId="0" applyNumberFormat="1" applyFill="1" applyBorder="1" applyAlignment="1">
      <alignment horizontal="center" vertical="center"/>
    </xf>
    <xf numFmtId="0" fontId="0" fillId="5" borderId="41" xfId="0" applyFill="1" applyBorder="1" applyAlignment="1">
      <alignment horizontal="center" vertical="center"/>
    </xf>
    <xf numFmtId="0" fontId="0" fillId="5" borderId="42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41" xfId="0" applyFill="1" applyBorder="1" applyAlignment="1">
      <alignment horizontal="left" vertical="center"/>
    </xf>
    <xf numFmtId="0" fontId="0" fillId="5" borderId="42" xfId="0" applyFill="1" applyBorder="1" applyAlignment="1">
      <alignment horizontal="left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176" fontId="0" fillId="0" borderId="81" xfId="0" applyNumberFormat="1" applyBorder="1" applyAlignment="1">
      <alignment horizontal="center" vertical="center"/>
    </xf>
    <xf numFmtId="176" fontId="0" fillId="0" borderId="33" xfId="0" applyNumberFormat="1" applyBorder="1" applyAlignment="1">
      <alignment horizontal="center" vertical="center"/>
    </xf>
    <xf numFmtId="176" fontId="0" fillId="0" borderId="34" xfId="0" applyNumberFormat="1" applyBorder="1" applyAlignment="1">
      <alignment horizontal="center" vertical="center"/>
    </xf>
    <xf numFmtId="176" fontId="0" fillId="0" borderId="81" xfId="0" applyNumberFormat="1" applyBorder="1" applyAlignment="1" applyProtection="1">
      <alignment horizontal="center" vertical="center"/>
      <protection locked="0"/>
    </xf>
    <xf numFmtId="176" fontId="0" fillId="0" borderId="33" xfId="0" applyNumberFormat="1" applyBorder="1" applyAlignment="1" applyProtection="1">
      <alignment horizontal="center" vertical="center"/>
      <protection locked="0"/>
    </xf>
    <xf numFmtId="176" fontId="0" fillId="0" borderId="34" xfId="0" applyNumberFormat="1" applyBorder="1" applyAlignment="1" applyProtection="1">
      <alignment horizontal="center" vertical="center"/>
      <protection locked="0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2" borderId="85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8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70" xfId="0" applyFill="1" applyBorder="1" applyAlignment="1">
      <alignment horizontal="center" vertical="center"/>
    </xf>
    <xf numFmtId="0" fontId="16" fillId="2" borderId="43" xfId="0" applyFont="1" applyFill="1" applyBorder="1" applyAlignment="1">
      <alignment horizontal="center" vertical="center" wrapText="1" shrinkToFit="1"/>
    </xf>
    <xf numFmtId="0" fontId="8" fillId="2" borderId="70" xfId="0" applyFont="1" applyFill="1" applyBorder="1" applyAlignment="1">
      <alignment horizontal="center" vertical="center" wrapText="1" shrinkToFit="1"/>
    </xf>
    <xf numFmtId="0" fontId="8" fillId="2" borderId="43" xfId="0" applyFont="1" applyFill="1" applyBorder="1" applyAlignment="1">
      <alignment horizontal="center" vertical="center" wrapText="1"/>
    </xf>
    <xf numFmtId="0" fontId="8" fillId="2" borderId="70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176" fontId="0" fillId="4" borderId="76" xfId="0" applyNumberFormat="1" applyFill="1" applyBorder="1" applyAlignment="1" applyProtection="1">
      <alignment horizontal="center" vertical="center"/>
      <protection locked="0"/>
    </xf>
    <xf numFmtId="176" fontId="0" fillId="4" borderId="14" xfId="0" applyNumberFormat="1" applyFill="1" applyBorder="1" applyAlignment="1" applyProtection="1">
      <alignment horizontal="center" vertical="center"/>
      <protection locked="0"/>
    </xf>
    <xf numFmtId="176" fontId="0" fillId="4" borderId="91" xfId="0" applyNumberFormat="1" applyFill="1" applyBorder="1" applyAlignment="1">
      <alignment horizontal="center" vertical="center"/>
    </xf>
    <xf numFmtId="176" fontId="0" fillId="4" borderId="92" xfId="0" applyNumberFormat="1" applyFill="1" applyBorder="1" applyAlignment="1">
      <alignment horizontal="center" vertical="center"/>
    </xf>
    <xf numFmtId="176" fontId="0" fillId="4" borderId="13" xfId="0" applyNumberFormat="1" applyFill="1" applyBorder="1" applyAlignment="1" applyProtection="1">
      <alignment horizontal="center" vertical="center"/>
      <protection locked="0"/>
    </xf>
    <xf numFmtId="176" fontId="0" fillId="4" borderId="93" xfId="0" applyNumberFormat="1" applyFill="1" applyBorder="1" applyAlignment="1">
      <alignment horizontal="center" vertical="center"/>
    </xf>
    <xf numFmtId="0" fontId="0" fillId="4" borderId="76" xfId="0" applyFill="1" applyBorder="1" applyAlignment="1">
      <alignment horizontal="center" vertical="center" shrinkToFit="1"/>
    </xf>
    <xf numFmtId="0" fontId="0" fillId="4" borderId="77" xfId="0" applyFill="1" applyBorder="1" applyAlignment="1">
      <alignment horizontal="center" vertical="center" shrinkToFit="1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16" fillId="0" borderId="72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shrinkToFit="1"/>
    </xf>
    <xf numFmtId="176" fontId="0" fillId="0" borderId="74" xfId="0" applyNumberFormat="1" applyBorder="1" applyAlignment="1" applyProtection="1">
      <alignment horizontal="center" vertical="center"/>
      <protection locked="0"/>
    </xf>
    <xf numFmtId="176" fontId="0" fillId="0" borderId="7" xfId="0" applyNumberFormat="1" applyBorder="1" applyAlignment="1" applyProtection="1">
      <alignment horizontal="center" vertical="center"/>
      <protection locked="0"/>
    </xf>
    <xf numFmtId="176" fontId="0" fillId="0" borderId="88" xfId="0" applyNumberFormat="1" applyBorder="1" applyAlignment="1">
      <alignment horizontal="center" vertical="center"/>
    </xf>
    <xf numFmtId="176" fontId="0" fillId="0" borderId="89" xfId="0" applyNumberFormat="1" applyBorder="1" applyAlignment="1">
      <alignment horizontal="center" vertical="center"/>
    </xf>
    <xf numFmtId="176" fontId="0" fillId="0" borderId="6" xfId="0" applyNumberFormat="1" applyBorder="1" applyAlignment="1" applyProtection="1">
      <alignment horizontal="center" vertical="center"/>
      <protection locked="0"/>
    </xf>
    <xf numFmtId="176" fontId="0" fillId="0" borderId="90" xfId="0" applyNumberFormat="1" applyBorder="1" applyAlignment="1">
      <alignment horizontal="center" vertical="center"/>
    </xf>
    <xf numFmtId="0" fontId="17" fillId="0" borderId="74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17" fillId="0" borderId="75" xfId="0" applyFont="1" applyBorder="1" applyAlignment="1">
      <alignment horizontal="center" vertical="center" shrinkToFit="1"/>
    </xf>
    <xf numFmtId="0" fontId="0" fillId="3" borderId="87" xfId="0" applyFill="1" applyBorder="1" applyAlignment="1">
      <alignment horizontal="center" vertical="center"/>
    </xf>
    <xf numFmtId="176" fontId="0" fillId="0" borderId="76" xfId="0" applyNumberFormat="1" applyBorder="1" applyAlignment="1" applyProtection="1">
      <alignment horizontal="center" vertical="center"/>
      <protection locked="0"/>
    </xf>
    <xf numFmtId="176" fontId="0" fillId="0" borderId="14" xfId="0" applyNumberFormat="1" applyBorder="1" applyAlignment="1" applyProtection="1">
      <alignment horizontal="center" vertical="center"/>
      <protection locked="0"/>
    </xf>
    <xf numFmtId="176" fontId="0" fillId="0" borderId="13" xfId="0" applyNumberFormat="1" applyBorder="1" applyAlignment="1" applyProtection="1">
      <alignment horizontal="center" vertical="center"/>
      <protection locked="0"/>
    </xf>
    <xf numFmtId="0" fontId="0" fillId="0" borderId="76" xfId="0" applyBorder="1" applyAlignment="1">
      <alignment horizontal="center" vertical="center" shrinkToFit="1"/>
    </xf>
    <xf numFmtId="0" fontId="0" fillId="0" borderId="77" xfId="0" applyBorder="1" applyAlignment="1">
      <alignment horizontal="center" vertical="center" shrinkToFit="1"/>
    </xf>
    <xf numFmtId="0" fontId="15" fillId="0" borderId="40" xfId="0" applyFont="1" applyBorder="1" applyAlignment="1">
      <alignment horizontal="center" vertical="center" shrinkToFit="1"/>
    </xf>
    <xf numFmtId="0" fontId="15" fillId="0" borderId="41" xfId="0" applyFont="1" applyBorder="1" applyAlignment="1">
      <alignment horizontal="center" vertical="center" shrinkToFit="1"/>
    </xf>
    <xf numFmtId="176" fontId="11" fillId="4" borderId="41" xfId="0" applyNumberFormat="1" applyFont="1" applyFill="1" applyBorder="1" applyAlignment="1">
      <alignment horizontal="center" vertical="center"/>
    </xf>
    <xf numFmtId="0" fontId="5" fillId="4" borderId="76" xfId="0" applyFont="1" applyFill="1" applyBorder="1" applyAlignment="1">
      <alignment horizontal="center" vertical="center" shrinkToFit="1"/>
    </xf>
    <xf numFmtId="0" fontId="5" fillId="4" borderId="77" xfId="0" applyFont="1" applyFill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176" fontId="0" fillId="0" borderId="91" xfId="0" applyNumberFormat="1" applyBorder="1" applyAlignment="1">
      <alignment horizontal="center" vertical="center"/>
    </xf>
    <xf numFmtId="176" fontId="0" fillId="0" borderId="92" xfId="0" applyNumberFormat="1" applyBorder="1" applyAlignment="1">
      <alignment horizontal="center" vertical="center"/>
    </xf>
    <xf numFmtId="176" fontId="0" fillId="0" borderId="93" xfId="0" applyNumberForma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shrinkToFit="1"/>
    </xf>
    <xf numFmtId="0" fontId="5" fillId="5" borderId="41" xfId="0" applyFont="1" applyFill="1" applyBorder="1" applyAlignment="1">
      <alignment horizontal="center" vertical="center" shrinkToFit="1"/>
    </xf>
    <xf numFmtId="0" fontId="5" fillId="4" borderId="40" xfId="0" applyFont="1" applyFill="1" applyBorder="1" applyAlignment="1">
      <alignment horizontal="center" vertical="center"/>
    </xf>
    <xf numFmtId="0" fontId="11" fillId="0" borderId="76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77" xfId="0" applyFont="1" applyBorder="1" applyAlignment="1">
      <alignment horizontal="center" vertical="center" shrinkToFit="1"/>
    </xf>
    <xf numFmtId="0" fontId="5" fillId="7" borderId="76" xfId="0" applyFont="1" applyFill="1" applyBorder="1" applyAlignment="1">
      <alignment horizontal="center" vertical="center" shrinkToFit="1"/>
    </xf>
    <xf numFmtId="0" fontId="5" fillId="7" borderId="13" xfId="0" applyFont="1" applyFill="1" applyBorder="1" applyAlignment="1">
      <alignment horizontal="center" vertical="center" shrinkToFit="1"/>
    </xf>
    <xf numFmtId="0" fontId="5" fillId="7" borderId="77" xfId="0" applyFont="1" applyFill="1" applyBorder="1" applyAlignment="1">
      <alignment horizontal="center" vertical="center" shrinkToFit="1"/>
    </xf>
    <xf numFmtId="0" fontId="5" fillId="7" borderId="40" xfId="0" applyFont="1" applyFill="1" applyBorder="1" applyAlignment="1">
      <alignment horizontal="center" vertical="center"/>
    </xf>
    <xf numFmtId="0" fontId="5" fillId="7" borderId="41" xfId="0" applyFont="1" applyFill="1" applyBorder="1" applyAlignment="1">
      <alignment horizontal="center" vertical="center"/>
    </xf>
    <xf numFmtId="176" fontId="0" fillId="7" borderId="76" xfId="0" applyNumberFormat="1" applyFill="1" applyBorder="1" applyAlignment="1" applyProtection="1">
      <alignment horizontal="center" vertical="center"/>
      <protection locked="0"/>
    </xf>
    <xf numFmtId="176" fontId="0" fillId="7" borderId="14" xfId="0" applyNumberFormat="1" applyFill="1" applyBorder="1" applyAlignment="1" applyProtection="1">
      <alignment horizontal="center" vertical="center"/>
      <protection locked="0"/>
    </xf>
    <xf numFmtId="176" fontId="0" fillId="7" borderId="13" xfId="0" applyNumberFormat="1" applyFill="1" applyBorder="1" applyAlignment="1" applyProtection="1">
      <alignment horizontal="center" vertical="center"/>
      <protection locked="0"/>
    </xf>
    <xf numFmtId="0" fontId="0" fillId="7" borderId="76" xfId="0" applyFill="1" applyBorder="1" applyAlignment="1">
      <alignment horizontal="center" vertical="center" shrinkToFit="1"/>
    </xf>
    <xf numFmtId="0" fontId="0" fillId="7" borderId="13" xfId="0" applyFill="1" applyBorder="1" applyAlignment="1">
      <alignment horizontal="center" vertical="center" shrinkToFit="1"/>
    </xf>
    <xf numFmtId="0" fontId="0" fillId="7" borderId="77" xfId="0" applyFill="1" applyBorder="1" applyAlignment="1">
      <alignment horizontal="center" vertical="center" shrinkToFit="1"/>
    </xf>
    <xf numFmtId="0" fontId="0" fillId="7" borderId="40" xfId="0" applyFill="1" applyBorder="1" applyAlignment="1">
      <alignment horizontal="center" vertical="center"/>
    </xf>
    <xf numFmtId="0" fontId="0" fillId="7" borderId="41" xfId="0" applyFill="1" applyBorder="1" applyAlignment="1">
      <alignment horizontal="center" vertical="center"/>
    </xf>
    <xf numFmtId="0" fontId="5" fillId="7" borderId="94" xfId="0" applyFont="1" applyFill="1" applyBorder="1" applyAlignment="1">
      <alignment horizontal="center" vertical="center" shrinkToFit="1"/>
    </xf>
    <xf numFmtId="0" fontId="5" fillId="7" borderId="61" xfId="0" applyFont="1" applyFill="1" applyBorder="1" applyAlignment="1">
      <alignment horizontal="center" vertical="center" shrinkToFit="1"/>
    </xf>
    <xf numFmtId="0" fontId="5" fillId="7" borderId="95" xfId="0" applyFont="1" applyFill="1" applyBorder="1" applyAlignment="1">
      <alignment horizontal="center" vertical="center" shrinkToFit="1"/>
    </xf>
    <xf numFmtId="0" fontId="0" fillId="7" borderId="60" xfId="0" applyFill="1" applyBorder="1" applyAlignment="1">
      <alignment horizontal="center" vertical="center"/>
    </xf>
    <xf numFmtId="0" fontId="0" fillId="7" borderId="61" xfId="0" applyFill="1" applyBorder="1" applyAlignment="1">
      <alignment horizontal="center" vertical="center"/>
    </xf>
    <xf numFmtId="0" fontId="0" fillId="7" borderId="62" xfId="0" applyFill="1" applyBorder="1" applyAlignment="1">
      <alignment horizontal="center" vertical="center"/>
    </xf>
    <xf numFmtId="0" fontId="0" fillId="7" borderId="35" xfId="0" applyFill="1" applyBorder="1" applyAlignment="1">
      <alignment horizontal="center" vertical="center"/>
    </xf>
    <xf numFmtId="176" fontId="0" fillId="7" borderId="94" xfId="0" applyNumberFormat="1" applyFill="1" applyBorder="1" applyAlignment="1" applyProtection="1">
      <alignment horizontal="center" vertical="center"/>
      <protection locked="0"/>
    </xf>
    <xf numFmtId="176" fontId="0" fillId="7" borderId="61" xfId="0" applyNumberFormat="1" applyFill="1" applyBorder="1" applyAlignment="1" applyProtection="1">
      <alignment horizontal="center" vertical="center"/>
      <protection locked="0"/>
    </xf>
    <xf numFmtId="176" fontId="0" fillId="7" borderId="62" xfId="0" applyNumberFormat="1" applyFill="1" applyBorder="1" applyAlignment="1" applyProtection="1">
      <alignment horizontal="center" vertical="center"/>
      <protection locked="0"/>
    </xf>
    <xf numFmtId="0" fontId="0" fillId="7" borderId="82" xfId="0" applyFill="1" applyBorder="1" applyAlignment="1">
      <alignment horizontal="center" vertical="center" shrinkToFit="1"/>
    </xf>
    <xf numFmtId="0" fontId="0" fillId="7" borderId="83" xfId="0" applyFill="1" applyBorder="1" applyAlignment="1">
      <alignment horizontal="center" vertical="center" shrinkToFit="1"/>
    </xf>
    <xf numFmtId="0" fontId="0" fillId="7" borderId="84" xfId="0" applyFill="1" applyBorder="1" applyAlignment="1">
      <alignment horizontal="center" vertical="center" shrinkToFit="1"/>
    </xf>
    <xf numFmtId="0" fontId="0" fillId="0" borderId="86" xfId="0" applyBorder="1" applyAlignment="1">
      <alignment horizontal="center" vertical="center"/>
    </xf>
    <xf numFmtId="176" fontId="0" fillId="8" borderId="97" xfId="0" applyNumberFormat="1" applyFill="1" applyBorder="1" applyAlignment="1" applyProtection="1">
      <alignment horizontal="center" vertical="center"/>
      <protection locked="0"/>
    </xf>
    <xf numFmtId="0" fontId="0" fillId="8" borderId="65" xfId="0" applyFill="1" applyBorder="1" applyAlignment="1" applyProtection="1">
      <alignment horizontal="center" vertical="center"/>
      <protection locked="0"/>
    </xf>
    <xf numFmtId="0" fontId="0" fillId="8" borderId="98" xfId="0" applyFill="1" applyBorder="1" applyAlignment="1" applyProtection="1">
      <alignment horizontal="center" vertical="center"/>
      <protection locked="0"/>
    </xf>
    <xf numFmtId="176" fontId="0" fillId="8" borderId="67" xfId="0" applyNumberFormat="1" applyFill="1" applyBorder="1" applyAlignment="1" applyProtection="1">
      <alignment horizontal="center" vertical="center"/>
      <protection locked="0"/>
    </xf>
    <xf numFmtId="0" fontId="0" fillId="8" borderId="68" xfId="0" applyFill="1" applyBorder="1" applyAlignment="1" applyProtection="1">
      <alignment horizontal="center" vertical="center"/>
      <protection locked="0"/>
    </xf>
    <xf numFmtId="0" fontId="0" fillId="8" borderId="69" xfId="0" applyFill="1" applyBorder="1" applyAlignment="1" applyProtection="1">
      <alignment horizontal="center" vertical="center"/>
      <protection locked="0"/>
    </xf>
    <xf numFmtId="0" fontId="0" fillId="7" borderId="32" xfId="0" applyFill="1" applyBorder="1" applyAlignment="1">
      <alignment horizontal="center" vertical="center"/>
    </xf>
    <xf numFmtId="0" fontId="0" fillId="7" borderId="33" xfId="0" applyFill="1" applyBorder="1" applyAlignment="1">
      <alignment horizontal="center" vertical="center"/>
    </xf>
    <xf numFmtId="0" fontId="0" fillId="7" borderId="34" xfId="0" applyFill="1" applyBorder="1" applyAlignment="1">
      <alignment horizontal="center" vertical="center"/>
    </xf>
    <xf numFmtId="0" fontId="0" fillId="7" borderId="63" xfId="0" applyFill="1" applyBorder="1" applyAlignment="1">
      <alignment horizontal="center" vertical="center"/>
    </xf>
    <xf numFmtId="176" fontId="0" fillId="7" borderId="81" xfId="0" applyNumberFormat="1" applyFill="1" applyBorder="1" applyAlignment="1" applyProtection="1">
      <alignment horizontal="center" vertical="center"/>
      <protection locked="0"/>
    </xf>
    <xf numFmtId="176" fontId="0" fillId="7" borderId="34" xfId="0" applyNumberFormat="1" applyFill="1" applyBorder="1" applyAlignment="1" applyProtection="1">
      <alignment horizontal="center" vertical="center"/>
      <protection locked="0"/>
    </xf>
    <xf numFmtId="176" fontId="0" fillId="7" borderId="33" xfId="0" applyNumberFormat="1" applyFill="1" applyBorder="1" applyAlignment="1" applyProtection="1">
      <alignment horizontal="center" vertical="center"/>
      <protection locked="0"/>
    </xf>
    <xf numFmtId="176" fontId="0" fillId="7" borderId="82" xfId="0" applyNumberFormat="1" applyFill="1" applyBorder="1" applyAlignment="1" applyProtection="1">
      <alignment horizontal="center" vertical="center"/>
      <protection locked="0"/>
    </xf>
    <xf numFmtId="176" fontId="0" fillId="7" borderId="83" xfId="0" applyNumberFormat="1" applyFill="1" applyBorder="1" applyAlignment="1" applyProtection="1">
      <alignment horizontal="center" vertical="center"/>
      <protection locked="0"/>
    </xf>
    <xf numFmtId="176" fontId="0" fillId="7" borderId="96" xfId="0" applyNumberFormat="1" applyFill="1" applyBorder="1" applyAlignment="1" applyProtection="1">
      <alignment horizontal="center" vertical="center"/>
      <protection locked="0"/>
    </xf>
    <xf numFmtId="0" fontId="0" fillId="0" borderId="8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1" fillId="9" borderId="101" xfId="0" applyFont="1" applyFill="1" applyBorder="1" applyAlignment="1">
      <alignment horizontal="center" vertical="center"/>
    </xf>
    <xf numFmtId="0" fontId="1" fillId="9" borderId="102" xfId="0" applyFont="1" applyFill="1" applyBorder="1" applyAlignment="1">
      <alignment horizontal="center" vertical="center"/>
    </xf>
    <xf numFmtId="176" fontId="1" fillId="0" borderId="67" xfId="0" applyNumberFormat="1" applyFont="1" applyBorder="1" applyAlignment="1" applyProtection="1">
      <alignment horizontal="center" vertical="center"/>
      <protection locked="0"/>
    </xf>
    <xf numFmtId="0" fontId="1" fillId="0" borderId="68" xfId="0" applyFont="1" applyBorder="1" applyAlignment="1" applyProtection="1">
      <alignment horizontal="center" vertical="center"/>
      <protection locked="0"/>
    </xf>
    <xf numFmtId="0" fontId="1" fillId="0" borderId="69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5" fillId="7" borderId="13" xfId="0" applyFont="1" applyFill="1" applyBorder="1" applyAlignment="1" applyProtection="1">
      <alignment horizontal="center" vertical="center" wrapText="1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orui%20&#20445;&#35703;&#35299;&#385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①【2ヵ月前】利用申込書"/>
      <sheetName val="②【2ヵ月前】行程計画書"/>
      <sheetName val="（記入例）②【2ヵ月前】行程計画書"/>
      <sheetName val="③【2ヵ月前】食事注文票"/>
      <sheetName val="④【2ヵ月前】追加食材・補助食注文票"/>
      <sheetName val="⑤【2ヵ月前】活動教材注文票"/>
      <sheetName val="⑥【2ヵ月前】バス運行申込書"/>
      <sheetName val="⑦【2ヵ月前】食物アレルギー調査票"/>
      <sheetName val="⑧【1ヵ月前】食物アレルギー個別確認票"/>
      <sheetName val="⑨【2週間前】TAP事前打合せシート"/>
      <sheetName val="⑩【2週間前】野外炊飯活動計画書"/>
      <sheetName val="（記入例）⑩野外炊飯活動計画書"/>
      <sheetName val="班別借用物品(⑩野外炊飯活動計画書の内容を反映します)"/>
      <sheetName val="⑫【2週間前】野外活動計画書_OL・WR・NW"/>
      <sheetName val="⑬【入所時】利用者名簿"/>
      <sheetName val="⑭【入所時】健康調査票"/>
      <sheetName val="⑮【入所時】利用団体票"/>
      <sheetName val="※（参考）簡易計算シート"/>
      <sheetName val="リスト"/>
    </sheetNames>
    <sheetDataSet>
      <sheetData sheetId="0"/>
      <sheetData sheetId="1"/>
      <sheetData sheetId="2"/>
      <sheetData sheetId="3"/>
      <sheetData sheetId="4">
        <row r="18">
          <cell r="AW18">
            <v>0</v>
          </cell>
        </row>
        <row r="19">
          <cell r="AW19">
            <v>0</v>
          </cell>
        </row>
        <row r="20">
          <cell r="AW20">
            <v>0</v>
          </cell>
        </row>
        <row r="22">
          <cell r="AW22">
            <v>0</v>
          </cell>
        </row>
        <row r="24">
          <cell r="AW24">
            <v>0</v>
          </cell>
        </row>
        <row r="25">
          <cell r="AW25">
            <v>0</v>
          </cell>
        </row>
        <row r="26">
          <cell r="AW26">
            <v>0</v>
          </cell>
        </row>
        <row r="27">
          <cell r="AW27">
            <v>0</v>
          </cell>
        </row>
        <row r="28">
          <cell r="AW28">
            <v>0</v>
          </cell>
        </row>
        <row r="29">
          <cell r="AW29">
            <v>0</v>
          </cell>
        </row>
        <row r="31">
          <cell r="AW31">
            <v>0</v>
          </cell>
        </row>
        <row r="32">
          <cell r="AW32">
            <v>0</v>
          </cell>
        </row>
        <row r="33">
          <cell r="AW33">
            <v>0</v>
          </cell>
        </row>
        <row r="34">
          <cell r="AW34">
            <v>0</v>
          </cell>
        </row>
        <row r="35">
          <cell r="AW35">
            <v>0</v>
          </cell>
        </row>
        <row r="36">
          <cell r="AW36">
            <v>0</v>
          </cell>
        </row>
        <row r="37">
          <cell r="AW37">
            <v>0</v>
          </cell>
        </row>
        <row r="41">
          <cell r="AW41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17742-D25C-4CE6-8BA8-5DBB16265356}">
  <sheetPr>
    <tabColor theme="1"/>
  </sheetPr>
  <dimension ref="A1:AG133"/>
  <sheetViews>
    <sheetView showZeros="0" tabSelected="1" view="pageBreakPreview" zoomScaleNormal="100" zoomScaleSheetLayoutView="100" workbookViewId="0">
      <selection sqref="A1:AG2"/>
    </sheetView>
  </sheetViews>
  <sheetFormatPr defaultRowHeight="13.5" x14ac:dyDescent="0.15"/>
  <cols>
    <col min="1" max="14" width="2.625" style="9" customWidth="1"/>
    <col min="15" max="18" width="3.625" style="9" customWidth="1"/>
    <col min="19" max="33" width="2.625" style="9" customWidth="1"/>
    <col min="34" max="149" width="2.625" customWidth="1"/>
  </cols>
  <sheetData>
    <row r="1" spans="1:33" x14ac:dyDescent="0.15">
      <c r="A1" s="10" t="s">
        <v>146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</row>
    <row r="2" spans="1:33" x14ac:dyDescent="0.1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spans="1:33" x14ac:dyDescent="0.15">
      <c r="A3" s="11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</row>
    <row r="4" spans="1:33" ht="14.25" thickBo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2"/>
    </row>
    <row r="5" spans="1:33" ht="14.25" thickBot="1" x14ac:dyDescent="0.2">
      <c r="A5" s="12" t="s">
        <v>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 t="s">
        <v>2</v>
      </c>
      <c r="M5" s="13"/>
      <c r="N5" s="13"/>
      <c r="O5" s="13" t="s">
        <v>3</v>
      </c>
      <c r="P5" s="13"/>
      <c r="Q5" s="13"/>
      <c r="R5" s="13" t="s">
        <v>4</v>
      </c>
      <c r="S5" s="13"/>
      <c r="T5" s="13"/>
      <c r="U5" s="13"/>
      <c r="V5" s="13" t="s">
        <v>5</v>
      </c>
      <c r="W5" s="13"/>
      <c r="X5" s="13"/>
      <c r="Y5" s="13"/>
      <c r="Z5" s="13"/>
      <c r="AA5" s="13"/>
      <c r="AB5" s="13"/>
      <c r="AC5" s="13"/>
      <c r="AD5" s="13"/>
      <c r="AE5" s="13"/>
      <c r="AF5" s="13"/>
      <c r="AG5" s="14"/>
    </row>
    <row r="6" spans="1:33" ht="14.25" thickBot="1" x14ac:dyDescent="0.2">
      <c r="A6" s="15" t="s">
        <v>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8"/>
    </row>
    <row r="7" spans="1:33" x14ac:dyDescent="0.15">
      <c r="A7" s="19" t="s">
        <v>7</v>
      </c>
      <c r="B7" s="20"/>
      <c r="C7" s="20"/>
      <c r="D7" s="20"/>
      <c r="E7" s="20"/>
      <c r="F7" s="20"/>
      <c r="G7" s="20"/>
      <c r="H7" s="20"/>
      <c r="I7" s="20"/>
      <c r="J7" s="20"/>
      <c r="K7" s="21"/>
      <c r="L7" s="22">
        <v>300</v>
      </c>
      <c r="M7" s="22"/>
      <c r="N7" s="22"/>
      <c r="O7" s="23"/>
      <c r="P7" s="23"/>
      <c r="Q7" s="23"/>
      <c r="R7" s="23">
        <f>L7*O7</f>
        <v>0</v>
      </c>
      <c r="S7" s="23"/>
      <c r="T7" s="23"/>
      <c r="U7" s="23"/>
      <c r="V7" s="24" t="s">
        <v>8</v>
      </c>
      <c r="W7" s="25"/>
      <c r="X7" s="25"/>
      <c r="Y7" s="25"/>
      <c r="Z7" s="25"/>
      <c r="AA7" s="25"/>
      <c r="AB7" s="25"/>
      <c r="AC7" s="25"/>
      <c r="AD7" s="25"/>
      <c r="AE7" s="25"/>
      <c r="AF7" s="25"/>
      <c r="AG7" s="26"/>
    </row>
    <row r="8" spans="1:33" x14ac:dyDescent="0.15">
      <c r="A8" s="42" t="s">
        <v>9</v>
      </c>
      <c r="B8" s="43"/>
      <c r="C8" s="43"/>
      <c r="D8" s="43"/>
      <c r="E8" s="43"/>
      <c r="F8" s="43"/>
      <c r="G8" s="43"/>
      <c r="H8" s="43"/>
      <c r="I8" s="43"/>
      <c r="J8" s="43"/>
      <c r="K8" s="44"/>
      <c r="L8" s="45">
        <v>600</v>
      </c>
      <c r="M8" s="45"/>
      <c r="N8" s="45"/>
      <c r="O8" s="46"/>
      <c r="P8" s="46"/>
      <c r="Q8" s="46"/>
      <c r="R8" s="46">
        <f>L8*O8</f>
        <v>0</v>
      </c>
      <c r="S8" s="46"/>
      <c r="T8" s="46"/>
      <c r="U8" s="46"/>
      <c r="V8" s="27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9"/>
    </row>
    <row r="9" spans="1:33" x14ac:dyDescent="0.15">
      <c r="A9" s="47" t="s">
        <v>10</v>
      </c>
      <c r="B9" s="48"/>
      <c r="C9" s="48"/>
      <c r="D9" s="48"/>
      <c r="E9" s="48"/>
      <c r="F9" s="48"/>
      <c r="G9" s="48"/>
      <c r="H9" s="48"/>
      <c r="I9" s="48"/>
      <c r="J9" s="48"/>
      <c r="K9" s="49"/>
      <c r="L9" s="50">
        <v>1200</v>
      </c>
      <c r="M9" s="50"/>
      <c r="N9" s="50"/>
      <c r="O9" s="51"/>
      <c r="P9" s="51"/>
      <c r="Q9" s="51"/>
      <c r="R9" s="51">
        <f>L9*O9</f>
        <v>0</v>
      </c>
      <c r="S9" s="51"/>
      <c r="T9" s="51"/>
      <c r="U9" s="51"/>
      <c r="V9" s="27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9"/>
    </row>
    <row r="10" spans="1:33" ht="14.25" thickBot="1" x14ac:dyDescent="0.2">
      <c r="A10" s="33" t="s">
        <v>11</v>
      </c>
      <c r="B10" s="34"/>
      <c r="C10" s="34"/>
      <c r="D10" s="34"/>
      <c r="E10" s="34"/>
      <c r="F10" s="34"/>
      <c r="G10" s="34"/>
      <c r="H10" s="34"/>
      <c r="I10" s="34"/>
      <c r="J10" s="34"/>
      <c r="K10" s="35"/>
      <c r="L10" s="36">
        <v>2500</v>
      </c>
      <c r="M10" s="36"/>
      <c r="N10" s="36"/>
      <c r="O10" s="37"/>
      <c r="P10" s="37"/>
      <c r="Q10" s="37"/>
      <c r="R10" s="38">
        <f>L10*O10</f>
        <v>0</v>
      </c>
      <c r="S10" s="38"/>
      <c r="T10" s="38"/>
      <c r="U10" s="38"/>
      <c r="V10" s="30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2"/>
    </row>
    <row r="11" spans="1:33" ht="14.25" thickBot="1" x14ac:dyDescent="0.2">
      <c r="A11" s="15" t="s">
        <v>12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39" t="s">
        <v>13</v>
      </c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1"/>
    </row>
    <row r="12" spans="1:33" ht="53.25" customHeight="1" thickBot="1" x14ac:dyDescent="0.2">
      <c r="A12" s="66" t="s">
        <v>14</v>
      </c>
      <c r="B12" s="67"/>
      <c r="C12" s="67"/>
      <c r="D12" s="67"/>
      <c r="E12" s="67"/>
      <c r="F12" s="67"/>
      <c r="G12" s="67"/>
      <c r="H12" s="67"/>
      <c r="I12" s="67"/>
      <c r="J12" s="67"/>
      <c r="K12" s="68"/>
      <c r="L12" s="51">
        <v>500</v>
      </c>
      <c r="M12" s="51"/>
      <c r="N12" s="51"/>
      <c r="O12" s="51"/>
      <c r="P12" s="51"/>
      <c r="Q12" s="51"/>
      <c r="R12" s="51">
        <f>L12*O12</f>
        <v>0</v>
      </c>
      <c r="S12" s="51"/>
      <c r="T12" s="51"/>
      <c r="U12" s="51"/>
      <c r="V12" s="69" t="s">
        <v>15</v>
      </c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1"/>
    </row>
    <row r="13" spans="1:33" ht="14.25" thickBot="1" x14ac:dyDescent="0.2">
      <c r="A13" s="15" t="s">
        <v>16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72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4"/>
    </row>
    <row r="14" spans="1:33" x14ac:dyDescent="0.15">
      <c r="A14" s="79" t="s">
        <v>7</v>
      </c>
      <c r="B14" s="80"/>
      <c r="C14" s="80"/>
      <c r="D14" s="80"/>
      <c r="E14" s="80"/>
      <c r="F14" s="80"/>
      <c r="G14" s="80"/>
      <c r="H14" s="80"/>
      <c r="I14" s="80"/>
      <c r="J14" s="80"/>
      <c r="K14" s="81"/>
      <c r="L14" s="51">
        <v>100</v>
      </c>
      <c r="M14" s="51"/>
      <c r="N14" s="51"/>
      <c r="O14" s="51"/>
      <c r="P14" s="51"/>
      <c r="Q14" s="51"/>
      <c r="R14" s="51">
        <f>L14*O14</f>
        <v>0</v>
      </c>
      <c r="S14" s="51"/>
      <c r="T14" s="51"/>
      <c r="U14" s="51"/>
      <c r="V14" s="52" t="s">
        <v>17</v>
      </c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4"/>
    </row>
    <row r="15" spans="1:33" x14ac:dyDescent="0.15">
      <c r="A15" s="59" t="s">
        <v>9</v>
      </c>
      <c r="B15" s="60"/>
      <c r="C15" s="60"/>
      <c r="D15" s="60"/>
      <c r="E15" s="60"/>
      <c r="F15" s="60"/>
      <c r="G15" s="60"/>
      <c r="H15" s="60"/>
      <c r="I15" s="60"/>
      <c r="J15" s="60"/>
      <c r="K15" s="61"/>
      <c r="L15" s="62">
        <v>100</v>
      </c>
      <c r="M15" s="62"/>
      <c r="N15" s="62"/>
      <c r="O15" s="62"/>
      <c r="P15" s="62"/>
      <c r="Q15" s="62"/>
      <c r="R15" s="62">
        <f>L15*O15</f>
        <v>0</v>
      </c>
      <c r="S15" s="62"/>
      <c r="T15" s="62"/>
      <c r="U15" s="62"/>
      <c r="V15" s="55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4"/>
    </row>
    <row r="16" spans="1:33" x14ac:dyDescent="0.15">
      <c r="A16" s="63" t="s">
        <v>10</v>
      </c>
      <c r="B16" s="64"/>
      <c r="C16" s="64"/>
      <c r="D16" s="64"/>
      <c r="E16" s="64"/>
      <c r="F16" s="64"/>
      <c r="G16" s="64"/>
      <c r="H16" s="64"/>
      <c r="I16" s="64"/>
      <c r="J16" s="64"/>
      <c r="K16" s="65"/>
      <c r="L16" s="51">
        <v>200</v>
      </c>
      <c r="M16" s="51"/>
      <c r="N16" s="51"/>
      <c r="O16" s="51"/>
      <c r="P16" s="51"/>
      <c r="Q16" s="51"/>
      <c r="R16" s="51">
        <f>L16*O16</f>
        <v>0</v>
      </c>
      <c r="S16" s="51"/>
      <c r="T16" s="51"/>
      <c r="U16" s="51"/>
      <c r="V16" s="55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4"/>
    </row>
    <row r="17" spans="1:33" ht="14.25" thickBot="1" x14ac:dyDescent="0.2">
      <c r="A17" s="75" t="s">
        <v>11</v>
      </c>
      <c r="B17" s="76"/>
      <c r="C17" s="76"/>
      <c r="D17" s="76"/>
      <c r="E17" s="76"/>
      <c r="F17" s="76"/>
      <c r="G17" s="76"/>
      <c r="H17" s="76"/>
      <c r="I17" s="76"/>
      <c r="J17" s="76"/>
      <c r="K17" s="77"/>
      <c r="L17" s="78">
        <v>300</v>
      </c>
      <c r="M17" s="78"/>
      <c r="N17" s="78"/>
      <c r="O17" s="78"/>
      <c r="P17" s="78"/>
      <c r="Q17" s="78"/>
      <c r="R17" s="62">
        <f>L17*O17</f>
        <v>0</v>
      </c>
      <c r="S17" s="62"/>
      <c r="T17" s="62"/>
      <c r="U17" s="62"/>
      <c r="V17" s="56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8"/>
    </row>
    <row r="18" spans="1:33" ht="14.25" thickBot="1" x14ac:dyDescent="0.2">
      <c r="A18" s="82" t="s">
        <v>18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5"/>
    </row>
    <row r="19" spans="1:33" x14ac:dyDescent="0.15">
      <c r="A19" s="86" t="s">
        <v>19</v>
      </c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8">
        <v>10000</v>
      </c>
      <c r="M19" s="88"/>
      <c r="N19" s="88"/>
      <c r="O19" s="51"/>
      <c r="P19" s="51"/>
      <c r="Q19" s="51"/>
      <c r="R19" s="51">
        <f>L19*O19</f>
        <v>0</v>
      </c>
      <c r="S19" s="51"/>
      <c r="T19" s="51"/>
      <c r="U19" s="51"/>
      <c r="V19" s="89" t="s">
        <v>20</v>
      </c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90"/>
    </row>
    <row r="20" spans="1:33" x14ac:dyDescent="0.15">
      <c r="A20" s="91" t="s">
        <v>21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3">
        <v>10000</v>
      </c>
      <c r="M20" s="93"/>
      <c r="N20" s="93"/>
      <c r="O20" s="46"/>
      <c r="P20" s="46"/>
      <c r="Q20" s="46"/>
      <c r="R20" s="46">
        <f>L20*O20</f>
        <v>0</v>
      </c>
      <c r="S20" s="46"/>
      <c r="T20" s="46"/>
      <c r="U20" s="46"/>
      <c r="V20" s="94" t="s">
        <v>20</v>
      </c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5"/>
    </row>
    <row r="21" spans="1:33" ht="14.25" thickBot="1" x14ac:dyDescent="0.2">
      <c r="A21" s="96" t="s">
        <v>22</v>
      </c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8">
        <v>6000</v>
      </c>
      <c r="M21" s="98"/>
      <c r="N21" s="98"/>
      <c r="O21" s="99"/>
      <c r="P21" s="99"/>
      <c r="Q21" s="99"/>
      <c r="R21" s="51">
        <f t="shared" ref="R21" si="0">L21*O21</f>
        <v>0</v>
      </c>
      <c r="S21" s="51"/>
      <c r="T21" s="51"/>
      <c r="U21" s="51"/>
      <c r="V21" s="100" t="s">
        <v>23</v>
      </c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1"/>
    </row>
    <row r="22" spans="1:33" ht="14.25" thickBot="1" x14ac:dyDescent="0.2">
      <c r="A22" s="15" t="s">
        <v>24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02"/>
      <c r="M22" s="102"/>
      <c r="N22" s="102"/>
      <c r="O22" s="102"/>
      <c r="P22" s="102"/>
      <c r="Q22" s="102"/>
      <c r="R22" s="103"/>
      <c r="S22" s="103"/>
      <c r="T22" s="103"/>
      <c r="U22" s="103"/>
      <c r="V22" s="104" t="s">
        <v>25</v>
      </c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6"/>
    </row>
    <row r="23" spans="1:33" x14ac:dyDescent="0.15">
      <c r="A23" s="86" t="s">
        <v>26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8"/>
      <c r="M23" s="88"/>
      <c r="N23" s="88"/>
      <c r="O23" s="51"/>
      <c r="P23" s="51"/>
      <c r="Q23" s="107"/>
      <c r="R23" s="108"/>
      <c r="S23" s="109"/>
      <c r="T23" s="109"/>
      <c r="U23" s="110"/>
      <c r="V23" s="111" t="s">
        <v>27</v>
      </c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3"/>
    </row>
    <row r="24" spans="1:33" ht="14.25" thickBot="1" x14ac:dyDescent="0.2">
      <c r="A24" s="91" t="s">
        <v>28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3"/>
      <c r="M24" s="93"/>
      <c r="N24" s="93"/>
      <c r="O24" s="46"/>
      <c r="P24" s="46"/>
      <c r="Q24" s="114"/>
      <c r="R24" s="115">
        <v>0</v>
      </c>
      <c r="S24" s="116"/>
      <c r="T24" s="116"/>
      <c r="U24" s="117"/>
      <c r="V24" s="118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20"/>
    </row>
    <row r="25" spans="1:33" ht="15" thickTop="1" thickBot="1" x14ac:dyDescent="0.2">
      <c r="A25" s="121" t="s">
        <v>29</v>
      </c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3"/>
      <c r="S25" s="123"/>
      <c r="T25" s="123"/>
      <c r="U25" s="123"/>
      <c r="V25" s="124">
        <f>SUM(R7:U10,R12,R14:U17,R19:U21,R23:U24)</f>
        <v>0</v>
      </c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6"/>
    </row>
    <row r="26" spans="1:33" x14ac:dyDescent="0.1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5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spans="1:33" ht="14.25" thickBo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5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spans="1:33" ht="14.25" thickBot="1" x14ac:dyDescent="0.2">
      <c r="A28" s="12" t="s">
        <v>1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 t="s">
        <v>2</v>
      </c>
      <c r="M28" s="13"/>
      <c r="N28" s="13"/>
      <c r="O28" s="13" t="s">
        <v>3</v>
      </c>
      <c r="P28" s="13"/>
      <c r="Q28" s="13"/>
      <c r="R28" s="13" t="s">
        <v>4</v>
      </c>
      <c r="S28" s="13"/>
      <c r="T28" s="13"/>
      <c r="U28" s="13"/>
      <c r="V28" s="13" t="s">
        <v>5</v>
      </c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4"/>
    </row>
    <row r="29" spans="1:33" ht="14.25" thickBot="1" x14ac:dyDescent="0.2">
      <c r="A29" s="82" t="s">
        <v>30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8"/>
    </row>
    <row r="30" spans="1:33" x14ac:dyDescent="0.15">
      <c r="A30" s="133" t="s">
        <v>31</v>
      </c>
      <c r="B30" s="134"/>
      <c r="C30" s="134"/>
      <c r="D30" s="134"/>
      <c r="E30" s="135"/>
      <c r="F30" s="137" t="s">
        <v>32</v>
      </c>
      <c r="G30" s="137"/>
      <c r="H30" s="137"/>
      <c r="I30" s="137"/>
      <c r="J30" s="137"/>
      <c r="K30" s="138"/>
      <c r="L30" s="22">
        <v>430</v>
      </c>
      <c r="M30" s="22"/>
      <c r="N30" s="22"/>
      <c r="O30" s="23">
        <f>SUM([1]③【2ヵ月前】食事注文票!H17:I28)</f>
        <v>0</v>
      </c>
      <c r="P30" s="23"/>
      <c r="Q30" s="23"/>
      <c r="R30" s="23">
        <f t="shared" ref="R30:R38" si="1">L30*O30</f>
        <v>0</v>
      </c>
      <c r="S30" s="23"/>
      <c r="T30" s="23"/>
      <c r="U30" s="23"/>
      <c r="V30" s="151" t="s">
        <v>33</v>
      </c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3"/>
    </row>
    <row r="31" spans="1:33" x14ac:dyDescent="0.15">
      <c r="A31" s="136"/>
      <c r="B31" s="131"/>
      <c r="C31" s="131"/>
      <c r="D31" s="131"/>
      <c r="E31" s="132"/>
      <c r="F31" s="139" t="s">
        <v>34</v>
      </c>
      <c r="G31" s="139"/>
      <c r="H31" s="139"/>
      <c r="I31" s="139"/>
      <c r="J31" s="139"/>
      <c r="K31" s="140"/>
      <c r="L31" s="129">
        <v>530</v>
      </c>
      <c r="M31" s="129"/>
      <c r="N31" s="129"/>
      <c r="O31" s="130">
        <f>SUM([1]③【2ヵ月前】食事注文票!I17:K28)</f>
        <v>0</v>
      </c>
      <c r="P31" s="130"/>
      <c r="Q31" s="130"/>
      <c r="R31" s="130">
        <f t="shared" si="1"/>
        <v>0</v>
      </c>
      <c r="S31" s="130"/>
      <c r="T31" s="130"/>
      <c r="U31" s="130"/>
      <c r="V31" s="154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6"/>
    </row>
    <row r="32" spans="1:33" x14ac:dyDescent="0.15">
      <c r="A32" s="136"/>
      <c r="B32" s="131"/>
      <c r="C32" s="131"/>
      <c r="D32" s="131"/>
      <c r="E32" s="132"/>
      <c r="F32" s="131" t="s">
        <v>35</v>
      </c>
      <c r="G32" s="131"/>
      <c r="H32" s="131"/>
      <c r="I32" s="131"/>
      <c r="J32" s="131"/>
      <c r="K32" s="132"/>
      <c r="L32" s="98">
        <v>620</v>
      </c>
      <c r="M32" s="98"/>
      <c r="N32" s="98"/>
      <c r="O32" s="99">
        <f>SUM([1]③【2ヵ月前】食事注文票!L17:O28)</f>
        <v>0</v>
      </c>
      <c r="P32" s="99"/>
      <c r="Q32" s="99"/>
      <c r="R32" s="99">
        <f t="shared" si="1"/>
        <v>0</v>
      </c>
      <c r="S32" s="99"/>
      <c r="T32" s="99"/>
      <c r="U32" s="99"/>
      <c r="V32" s="154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6"/>
    </row>
    <row r="33" spans="1:33" x14ac:dyDescent="0.15">
      <c r="A33" s="136" t="s">
        <v>36</v>
      </c>
      <c r="B33" s="131"/>
      <c r="C33" s="131"/>
      <c r="D33" s="131"/>
      <c r="E33" s="132"/>
      <c r="F33" s="127" t="s">
        <v>32</v>
      </c>
      <c r="G33" s="127"/>
      <c r="H33" s="127"/>
      <c r="I33" s="127"/>
      <c r="J33" s="127"/>
      <c r="K33" s="128"/>
      <c r="L33" s="129">
        <v>580</v>
      </c>
      <c r="M33" s="129"/>
      <c r="N33" s="129"/>
      <c r="O33" s="130">
        <f>SUM([1]③【2ヵ月前】食事注文票!R17:S28)</f>
        <v>0</v>
      </c>
      <c r="P33" s="130"/>
      <c r="Q33" s="130"/>
      <c r="R33" s="130">
        <f t="shared" si="1"/>
        <v>0</v>
      </c>
      <c r="S33" s="130"/>
      <c r="T33" s="130"/>
      <c r="U33" s="130"/>
      <c r="V33" s="154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6"/>
    </row>
    <row r="34" spans="1:33" x14ac:dyDescent="0.15">
      <c r="A34" s="136"/>
      <c r="B34" s="131"/>
      <c r="C34" s="131"/>
      <c r="D34" s="131"/>
      <c r="E34" s="132"/>
      <c r="F34" s="131" t="s">
        <v>34</v>
      </c>
      <c r="G34" s="131"/>
      <c r="H34" s="131"/>
      <c r="I34" s="131"/>
      <c r="J34" s="131"/>
      <c r="K34" s="132"/>
      <c r="L34" s="98">
        <v>720</v>
      </c>
      <c r="M34" s="98"/>
      <c r="N34" s="98"/>
      <c r="O34" s="99">
        <f>SUM([1]③【2ヵ月前】食事注文票!S17:U28)</f>
        <v>0</v>
      </c>
      <c r="P34" s="99"/>
      <c r="Q34" s="99"/>
      <c r="R34" s="99">
        <f t="shared" si="1"/>
        <v>0</v>
      </c>
      <c r="S34" s="99"/>
      <c r="T34" s="99"/>
      <c r="U34" s="99"/>
      <c r="V34" s="154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6"/>
    </row>
    <row r="35" spans="1:33" x14ac:dyDescent="0.15">
      <c r="A35" s="136"/>
      <c r="B35" s="131"/>
      <c r="C35" s="131"/>
      <c r="D35" s="131"/>
      <c r="E35" s="132"/>
      <c r="F35" s="139" t="s">
        <v>35</v>
      </c>
      <c r="G35" s="139"/>
      <c r="H35" s="139"/>
      <c r="I35" s="139"/>
      <c r="J35" s="139"/>
      <c r="K35" s="140"/>
      <c r="L35" s="129">
        <v>840</v>
      </c>
      <c r="M35" s="129"/>
      <c r="N35" s="129"/>
      <c r="O35" s="130">
        <f>SUM([1]③【2ヵ月前】食事注文票!V17:Y28)</f>
        <v>0</v>
      </c>
      <c r="P35" s="130"/>
      <c r="Q35" s="130"/>
      <c r="R35" s="130">
        <f t="shared" si="1"/>
        <v>0</v>
      </c>
      <c r="S35" s="130"/>
      <c r="T35" s="130"/>
      <c r="U35" s="130"/>
      <c r="V35" s="154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6"/>
    </row>
    <row r="36" spans="1:33" x14ac:dyDescent="0.15">
      <c r="A36" s="136" t="s">
        <v>37</v>
      </c>
      <c r="B36" s="131"/>
      <c r="C36" s="131"/>
      <c r="D36" s="131"/>
      <c r="E36" s="132"/>
      <c r="F36" s="149" t="s">
        <v>32</v>
      </c>
      <c r="G36" s="149"/>
      <c r="H36" s="149"/>
      <c r="I36" s="149"/>
      <c r="J36" s="149"/>
      <c r="K36" s="150"/>
      <c r="L36" s="98">
        <v>680</v>
      </c>
      <c r="M36" s="98"/>
      <c r="N36" s="98"/>
      <c r="O36" s="99">
        <f>SUM([1]③【2ヵ月前】食事注文票!AB17:AC28)</f>
        <v>0</v>
      </c>
      <c r="P36" s="99"/>
      <c r="Q36" s="99"/>
      <c r="R36" s="99">
        <f t="shared" si="1"/>
        <v>0</v>
      </c>
      <c r="S36" s="99"/>
      <c r="T36" s="99"/>
      <c r="U36" s="99"/>
      <c r="V36" s="154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6"/>
    </row>
    <row r="37" spans="1:33" x14ac:dyDescent="0.15">
      <c r="A37" s="136"/>
      <c r="B37" s="131"/>
      <c r="C37" s="131"/>
      <c r="D37" s="131"/>
      <c r="E37" s="132"/>
      <c r="F37" s="139" t="s">
        <v>34</v>
      </c>
      <c r="G37" s="139"/>
      <c r="H37" s="139"/>
      <c r="I37" s="139"/>
      <c r="J37" s="139"/>
      <c r="K37" s="140"/>
      <c r="L37" s="129">
        <v>850</v>
      </c>
      <c r="M37" s="129"/>
      <c r="N37" s="129"/>
      <c r="O37" s="130">
        <f>SUM([1]③【2ヵ月前】食事注文票!AC17:AE28)</f>
        <v>0</v>
      </c>
      <c r="P37" s="130"/>
      <c r="Q37" s="130"/>
      <c r="R37" s="130">
        <f t="shared" si="1"/>
        <v>0</v>
      </c>
      <c r="S37" s="130"/>
      <c r="T37" s="130"/>
      <c r="U37" s="130"/>
      <c r="V37" s="154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6"/>
    </row>
    <row r="38" spans="1:33" ht="14.25" thickBot="1" x14ac:dyDescent="0.2">
      <c r="A38" s="146"/>
      <c r="B38" s="147"/>
      <c r="C38" s="147"/>
      <c r="D38" s="147"/>
      <c r="E38" s="148"/>
      <c r="F38" s="147" t="s">
        <v>35</v>
      </c>
      <c r="G38" s="147"/>
      <c r="H38" s="147"/>
      <c r="I38" s="147"/>
      <c r="J38" s="147"/>
      <c r="K38" s="148"/>
      <c r="L38" s="160">
        <v>960</v>
      </c>
      <c r="M38" s="160"/>
      <c r="N38" s="160"/>
      <c r="O38" s="141">
        <f>SUM([1]③【2ヵ月前】食事注文票!AF17:AI28)</f>
        <v>0</v>
      </c>
      <c r="P38" s="141"/>
      <c r="Q38" s="141"/>
      <c r="R38" s="142">
        <f t="shared" si="1"/>
        <v>0</v>
      </c>
      <c r="S38" s="142"/>
      <c r="T38" s="142"/>
      <c r="U38" s="142"/>
      <c r="V38" s="157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9"/>
    </row>
    <row r="39" spans="1:33" ht="15" thickTop="1" thickBot="1" x14ac:dyDescent="0.2">
      <c r="A39" s="121" t="s">
        <v>38</v>
      </c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43">
        <f>SUM(R30:U38)</f>
        <v>0</v>
      </c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5"/>
    </row>
    <row r="40" spans="1:33" x14ac:dyDescent="0.1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8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</row>
    <row r="41" spans="1:33" ht="14.25" thickBo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8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</row>
    <row r="42" spans="1:33" ht="14.25" thickBot="1" x14ac:dyDescent="0.2">
      <c r="A42" s="12" t="s">
        <v>1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 t="s">
        <v>2</v>
      </c>
      <c r="M42" s="13"/>
      <c r="N42" s="13"/>
      <c r="O42" s="13" t="s">
        <v>3</v>
      </c>
      <c r="P42" s="13"/>
      <c r="Q42" s="13"/>
      <c r="R42" s="13" t="s">
        <v>4</v>
      </c>
      <c r="S42" s="13"/>
      <c r="T42" s="13"/>
      <c r="U42" s="13"/>
      <c r="V42" s="13" t="s">
        <v>5</v>
      </c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4"/>
    </row>
    <row r="43" spans="1:33" ht="14.25" thickBot="1" x14ac:dyDescent="0.2">
      <c r="A43" s="82" t="s">
        <v>39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61"/>
      <c r="W43" s="161"/>
      <c r="X43" s="161"/>
      <c r="Y43" s="161"/>
      <c r="Z43" s="161"/>
      <c r="AA43" s="161"/>
      <c r="AB43" s="161"/>
      <c r="AC43" s="161"/>
      <c r="AD43" s="161"/>
      <c r="AE43" s="161"/>
      <c r="AF43" s="161"/>
      <c r="AG43" s="162"/>
    </row>
    <row r="44" spans="1:33" x14ac:dyDescent="0.15">
      <c r="A44" s="163" t="s">
        <v>40</v>
      </c>
      <c r="B44" s="164"/>
      <c r="C44" s="164"/>
      <c r="D44" s="164"/>
      <c r="E44" s="164"/>
      <c r="F44" s="164"/>
      <c r="G44" s="164"/>
      <c r="H44" s="164"/>
      <c r="I44" s="164"/>
      <c r="J44" s="164"/>
      <c r="K44" s="164"/>
      <c r="L44" s="22">
        <v>700</v>
      </c>
      <c r="M44" s="22"/>
      <c r="N44" s="22"/>
      <c r="O44" s="23">
        <f>[1]③【2ヵ月前】食事注文票!AW24</f>
        <v>0</v>
      </c>
      <c r="P44" s="23"/>
      <c r="Q44" s="23"/>
      <c r="R44" s="23">
        <f t="shared" ref="R44:R65" si="2">L44*O44</f>
        <v>0</v>
      </c>
      <c r="S44" s="23"/>
      <c r="T44" s="23"/>
      <c r="U44" s="23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3"/>
    </row>
    <row r="45" spans="1:33" x14ac:dyDescent="0.15">
      <c r="A45" s="165" t="s">
        <v>41</v>
      </c>
      <c r="B45" s="166"/>
      <c r="C45" s="166"/>
      <c r="D45" s="166"/>
      <c r="E45" s="166"/>
      <c r="F45" s="166"/>
      <c r="G45" s="166"/>
      <c r="H45" s="166"/>
      <c r="I45" s="166"/>
      <c r="J45" s="166"/>
      <c r="K45" s="166"/>
      <c r="L45" s="129">
        <v>700</v>
      </c>
      <c r="M45" s="129"/>
      <c r="N45" s="129"/>
      <c r="O45" s="130">
        <f>[1]③【2ヵ月前】食事注文票!AW25</f>
        <v>0</v>
      </c>
      <c r="P45" s="130"/>
      <c r="Q45" s="130"/>
      <c r="R45" s="130">
        <f t="shared" si="2"/>
        <v>0</v>
      </c>
      <c r="S45" s="130"/>
      <c r="T45" s="130"/>
      <c r="U45" s="130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8"/>
    </row>
    <row r="46" spans="1:33" x14ac:dyDescent="0.15">
      <c r="A46" s="96" t="s">
        <v>42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8">
        <v>700</v>
      </c>
      <c r="M46" s="98"/>
      <c r="N46" s="98"/>
      <c r="O46" s="99">
        <f>[1]③【2ヵ月前】食事注文票!AW26</f>
        <v>0</v>
      </c>
      <c r="P46" s="99"/>
      <c r="Q46" s="99"/>
      <c r="R46" s="99">
        <f t="shared" si="2"/>
        <v>0</v>
      </c>
      <c r="S46" s="99"/>
      <c r="T46" s="99"/>
      <c r="U46" s="99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1"/>
    </row>
    <row r="47" spans="1:33" x14ac:dyDescent="0.15">
      <c r="A47" s="165" t="s">
        <v>43</v>
      </c>
      <c r="B47" s="166"/>
      <c r="C47" s="166"/>
      <c r="D47" s="166"/>
      <c r="E47" s="166"/>
      <c r="F47" s="166"/>
      <c r="G47" s="166"/>
      <c r="H47" s="166"/>
      <c r="I47" s="166"/>
      <c r="J47" s="166"/>
      <c r="K47" s="166"/>
      <c r="L47" s="129">
        <v>700</v>
      </c>
      <c r="M47" s="129"/>
      <c r="N47" s="129"/>
      <c r="O47" s="130">
        <f>[1]③【2ヵ月前】食事注文票!AW27</f>
        <v>0</v>
      </c>
      <c r="P47" s="130"/>
      <c r="Q47" s="130"/>
      <c r="R47" s="130">
        <f t="shared" si="2"/>
        <v>0</v>
      </c>
      <c r="S47" s="130"/>
      <c r="T47" s="130"/>
      <c r="U47" s="130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8"/>
    </row>
    <row r="48" spans="1:33" x14ac:dyDescent="0.15">
      <c r="A48" s="96" t="s">
        <v>44</v>
      </c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8">
        <v>700</v>
      </c>
      <c r="M48" s="98"/>
      <c r="N48" s="98"/>
      <c r="O48" s="99">
        <f>[1]③【2ヵ月前】食事注文票!AW28</f>
        <v>0</v>
      </c>
      <c r="P48" s="99"/>
      <c r="Q48" s="99"/>
      <c r="R48" s="99">
        <f t="shared" si="2"/>
        <v>0</v>
      </c>
      <c r="S48" s="99"/>
      <c r="T48" s="99"/>
      <c r="U48" s="99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1"/>
    </row>
    <row r="49" spans="1:33" x14ac:dyDescent="0.15">
      <c r="A49" s="165" t="s">
        <v>45</v>
      </c>
      <c r="B49" s="166"/>
      <c r="C49" s="166"/>
      <c r="D49" s="166"/>
      <c r="E49" s="166"/>
      <c r="F49" s="166"/>
      <c r="G49" s="166"/>
      <c r="H49" s="166"/>
      <c r="I49" s="166"/>
      <c r="J49" s="166"/>
      <c r="K49" s="166"/>
      <c r="L49" s="129">
        <v>700</v>
      </c>
      <c r="M49" s="129"/>
      <c r="N49" s="129"/>
      <c r="O49" s="130">
        <f>[1]③【2ヵ月前】食事注文票!AW29</f>
        <v>0</v>
      </c>
      <c r="P49" s="130"/>
      <c r="Q49" s="130"/>
      <c r="R49" s="130">
        <f t="shared" si="2"/>
        <v>0</v>
      </c>
      <c r="S49" s="130"/>
      <c r="T49" s="130"/>
      <c r="U49" s="130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8"/>
    </row>
    <row r="50" spans="1:33" x14ac:dyDescent="0.15">
      <c r="A50" s="96" t="s">
        <v>46</v>
      </c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8">
        <v>700</v>
      </c>
      <c r="M50" s="98"/>
      <c r="N50" s="98"/>
      <c r="O50" s="99">
        <v>500</v>
      </c>
      <c r="P50" s="99"/>
      <c r="Q50" s="99"/>
      <c r="R50" s="99"/>
      <c r="S50" s="99"/>
      <c r="T50" s="99"/>
      <c r="U50" s="99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1"/>
    </row>
    <row r="51" spans="1:33" x14ac:dyDescent="0.15">
      <c r="A51" s="165" t="s">
        <v>47</v>
      </c>
      <c r="B51" s="166"/>
      <c r="C51" s="166"/>
      <c r="D51" s="166"/>
      <c r="E51" s="166"/>
      <c r="F51" s="166"/>
      <c r="G51" s="166"/>
      <c r="H51" s="166"/>
      <c r="I51" s="166"/>
      <c r="J51" s="166"/>
      <c r="K51" s="166"/>
      <c r="L51" s="129">
        <v>700</v>
      </c>
      <c r="M51" s="129"/>
      <c r="N51" s="129"/>
      <c r="O51" s="130">
        <f>[1]③【2ヵ月前】食事注文票!AW31</f>
        <v>0</v>
      </c>
      <c r="P51" s="130"/>
      <c r="Q51" s="130"/>
      <c r="R51" s="130">
        <f t="shared" si="2"/>
        <v>0</v>
      </c>
      <c r="S51" s="130"/>
      <c r="T51" s="130"/>
      <c r="U51" s="130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8"/>
    </row>
    <row r="52" spans="1:33" x14ac:dyDescent="0.15">
      <c r="A52" s="96" t="s">
        <v>48</v>
      </c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8">
        <v>700</v>
      </c>
      <c r="M52" s="98"/>
      <c r="N52" s="98"/>
      <c r="O52" s="99">
        <f>[1]③【2ヵ月前】食事注文票!AW32</f>
        <v>0</v>
      </c>
      <c r="P52" s="99"/>
      <c r="Q52" s="99"/>
      <c r="R52" s="99">
        <f t="shared" si="2"/>
        <v>0</v>
      </c>
      <c r="S52" s="99"/>
      <c r="T52" s="99"/>
      <c r="U52" s="99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1"/>
    </row>
    <row r="53" spans="1:33" x14ac:dyDescent="0.15">
      <c r="A53" s="165" t="s">
        <v>49</v>
      </c>
      <c r="B53" s="166"/>
      <c r="C53" s="166"/>
      <c r="D53" s="166"/>
      <c r="E53" s="166"/>
      <c r="F53" s="166"/>
      <c r="G53" s="166"/>
      <c r="H53" s="166"/>
      <c r="I53" s="166"/>
      <c r="J53" s="166"/>
      <c r="K53" s="166"/>
      <c r="L53" s="129">
        <v>400</v>
      </c>
      <c r="M53" s="129"/>
      <c r="N53" s="129"/>
      <c r="O53" s="130">
        <f>[1]③【2ヵ月前】食事注文票!AW33</f>
        <v>0</v>
      </c>
      <c r="P53" s="130"/>
      <c r="Q53" s="130"/>
      <c r="R53" s="130">
        <f t="shared" si="2"/>
        <v>0</v>
      </c>
      <c r="S53" s="130"/>
      <c r="T53" s="130"/>
      <c r="U53" s="130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8"/>
    </row>
    <row r="54" spans="1:33" x14ac:dyDescent="0.15">
      <c r="A54" s="169" t="s">
        <v>50</v>
      </c>
      <c r="B54" s="170"/>
      <c r="C54" s="170"/>
      <c r="D54" s="170"/>
      <c r="E54" s="170"/>
      <c r="F54" s="170"/>
      <c r="G54" s="170"/>
      <c r="H54" s="170"/>
      <c r="I54" s="170"/>
      <c r="J54" s="170"/>
      <c r="K54" s="170"/>
      <c r="L54" s="98">
        <v>400</v>
      </c>
      <c r="M54" s="98"/>
      <c r="N54" s="98"/>
      <c r="O54" s="99">
        <f>[1]③【2ヵ月前】食事注文票!AW34</f>
        <v>0</v>
      </c>
      <c r="P54" s="99"/>
      <c r="Q54" s="99"/>
      <c r="R54" s="99">
        <f t="shared" si="2"/>
        <v>0</v>
      </c>
      <c r="S54" s="99"/>
      <c r="T54" s="99"/>
      <c r="U54" s="99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1"/>
    </row>
    <row r="55" spans="1:33" x14ac:dyDescent="0.15">
      <c r="A55" s="171" t="s">
        <v>51</v>
      </c>
      <c r="B55" s="139"/>
      <c r="C55" s="139"/>
      <c r="D55" s="139"/>
      <c r="E55" s="139"/>
      <c r="F55" s="139"/>
      <c r="G55" s="139"/>
      <c r="H55" s="139"/>
      <c r="I55" s="139"/>
      <c r="J55" s="139"/>
      <c r="K55" s="140"/>
      <c r="L55" s="129">
        <v>1100</v>
      </c>
      <c r="M55" s="129"/>
      <c r="N55" s="129"/>
      <c r="O55" s="130">
        <f>[1]③【2ヵ月前】食事注文票!AW35</f>
        <v>0</v>
      </c>
      <c r="P55" s="130"/>
      <c r="Q55" s="130"/>
      <c r="R55" s="130">
        <f t="shared" si="2"/>
        <v>0</v>
      </c>
      <c r="S55" s="130"/>
      <c r="T55" s="130"/>
      <c r="U55" s="130"/>
      <c r="V55" s="167" t="s">
        <v>52</v>
      </c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8"/>
    </row>
    <row r="56" spans="1:33" x14ac:dyDescent="0.15">
      <c r="A56" s="136" t="s">
        <v>53</v>
      </c>
      <c r="B56" s="131"/>
      <c r="C56" s="131"/>
      <c r="D56" s="131"/>
      <c r="E56" s="131"/>
      <c r="F56" s="131"/>
      <c r="G56" s="131"/>
      <c r="H56" s="131"/>
      <c r="I56" s="131"/>
      <c r="J56" s="131"/>
      <c r="K56" s="132"/>
      <c r="L56" s="98">
        <v>800</v>
      </c>
      <c r="M56" s="98"/>
      <c r="N56" s="98"/>
      <c r="O56" s="99">
        <f>[1]③【2ヵ月前】食事注文票!AW36</f>
        <v>0</v>
      </c>
      <c r="P56" s="99"/>
      <c r="Q56" s="99"/>
      <c r="R56" s="99">
        <f t="shared" si="2"/>
        <v>0</v>
      </c>
      <c r="S56" s="99"/>
      <c r="T56" s="99"/>
      <c r="U56" s="99"/>
      <c r="V56" s="100" t="s">
        <v>52</v>
      </c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1"/>
    </row>
    <row r="57" spans="1:33" x14ac:dyDescent="0.15">
      <c r="A57" s="171" t="s">
        <v>54</v>
      </c>
      <c r="B57" s="139"/>
      <c r="C57" s="139"/>
      <c r="D57" s="139"/>
      <c r="E57" s="139"/>
      <c r="F57" s="139"/>
      <c r="G57" s="139"/>
      <c r="H57" s="139"/>
      <c r="I57" s="139"/>
      <c r="J57" s="139"/>
      <c r="K57" s="140"/>
      <c r="L57" s="129">
        <v>800</v>
      </c>
      <c r="M57" s="129"/>
      <c r="N57" s="129"/>
      <c r="O57" s="130">
        <f>[1]③【2ヵ月前】食事注文票!AW37</f>
        <v>0</v>
      </c>
      <c r="P57" s="130"/>
      <c r="Q57" s="130"/>
      <c r="R57" s="130">
        <f t="shared" si="2"/>
        <v>0</v>
      </c>
      <c r="S57" s="130"/>
      <c r="T57" s="130"/>
      <c r="U57" s="130"/>
      <c r="V57" s="167" t="s">
        <v>52</v>
      </c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8"/>
    </row>
    <row r="58" spans="1:33" x14ac:dyDescent="0.15">
      <c r="A58" s="172" t="s">
        <v>55</v>
      </c>
      <c r="B58" s="173"/>
      <c r="C58" s="173"/>
      <c r="D58" s="173"/>
      <c r="E58" s="97" t="s">
        <v>56</v>
      </c>
      <c r="F58" s="97"/>
      <c r="G58" s="97"/>
      <c r="H58" s="97"/>
      <c r="I58" s="97"/>
      <c r="J58" s="97"/>
      <c r="K58" s="97"/>
      <c r="L58" s="98">
        <v>100</v>
      </c>
      <c r="M58" s="98"/>
      <c r="N58" s="98"/>
      <c r="O58" s="99">
        <f>[1]④【2ヵ月前】追加食材・補助食注文票!N10</f>
        <v>0</v>
      </c>
      <c r="P58" s="99"/>
      <c r="Q58" s="99"/>
      <c r="R58" s="99">
        <f t="shared" si="2"/>
        <v>0</v>
      </c>
      <c r="S58" s="99"/>
      <c r="T58" s="99"/>
      <c r="U58" s="99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1"/>
    </row>
    <row r="59" spans="1:33" x14ac:dyDescent="0.15">
      <c r="A59" s="174"/>
      <c r="B59" s="175"/>
      <c r="C59" s="175"/>
      <c r="D59" s="175"/>
      <c r="E59" s="166" t="s">
        <v>57</v>
      </c>
      <c r="F59" s="166"/>
      <c r="G59" s="166"/>
      <c r="H59" s="166"/>
      <c r="I59" s="166"/>
      <c r="J59" s="166"/>
      <c r="K59" s="166"/>
      <c r="L59" s="129">
        <v>1600</v>
      </c>
      <c r="M59" s="129"/>
      <c r="N59" s="129"/>
      <c r="O59" s="130">
        <f>[1]④【2ヵ月前】追加食材・補助食注文票!N15</f>
        <v>0</v>
      </c>
      <c r="P59" s="130"/>
      <c r="Q59" s="130"/>
      <c r="R59" s="130">
        <f t="shared" si="2"/>
        <v>0</v>
      </c>
      <c r="S59" s="130"/>
      <c r="T59" s="130"/>
      <c r="U59" s="130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8"/>
    </row>
    <row r="60" spans="1:33" x14ac:dyDescent="0.15">
      <c r="A60" s="174"/>
      <c r="B60" s="175"/>
      <c r="C60" s="175"/>
      <c r="D60" s="175"/>
      <c r="E60" s="97" t="s">
        <v>58</v>
      </c>
      <c r="F60" s="97"/>
      <c r="G60" s="97"/>
      <c r="H60" s="97"/>
      <c r="I60" s="97"/>
      <c r="J60" s="97"/>
      <c r="K60" s="97"/>
      <c r="L60" s="98">
        <v>1000</v>
      </c>
      <c r="M60" s="98"/>
      <c r="N60" s="98"/>
      <c r="O60" s="99">
        <f>[1]④【2ヵ月前】追加食材・補助食注文票!N13</f>
        <v>0</v>
      </c>
      <c r="P60" s="99"/>
      <c r="Q60" s="99"/>
      <c r="R60" s="99">
        <f t="shared" si="2"/>
        <v>0</v>
      </c>
      <c r="S60" s="99"/>
      <c r="T60" s="99"/>
      <c r="U60" s="99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1"/>
    </row>
    <row r="61" spans="1:33" x14ac:dyDescent="0.15">
      <c r="A61" s="174"/>
      <c r="B61" s="175"/>
      <c r="C61" s="175"/>
      <c r="D61" s="175"/>
      <c r="E61" s="166" t="s">
        <v>59</v>
      </c>
      <c r="F61" s="166"/>
      <c r="G61" s="166"/>
      <c r="H61" s="166"/>
      <c r="I61" s="166"/>
      <c r="J61" s="166"/>
      <c r="K61" s="166"/>
      <c r="L61" s="129">
        <v>1000</v>
      </c>
      <c r="M61" s="129"/>
      <c r="N61" s="129"/>
      <c r="O61" s="130">
        <f>[1]④【2ヵ月前】追加食材・補助食注文票!N14</f>
        <v>0</v>
      </c>
      <c r="P61" s="130"/>
      <c r="Q61" s="130"/>
      <c r="R61" s="130">
        <f t="shared" si="2"/>
        <v>0</v>
      </c>
      <c r="S61" s="130"/>
      <c r="T61" s="130"/>
      <c r="U61" s="130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8"/>
    </row>
    <row r="62" spans="1:33" x14ac:dyDescent="0.15">
      <c r="A62" s="174"/>
      <c r="B62" s="175"/>
      <c r="C62" s="175"/>
      <c r="D62" s="175"/>
      <c r="E62" s="97" t="s">
        <v>60</v>
      </c>
      <c r="F62" s="97"/>
      <c r="G62" s="97"/>
      <c r="H62" s="97"/>
      <c r="I62" s="97"/>
      <c r="J62" s="97"/>
      <c r="K62" s="97"/>
      <c r="L62" s="98">
        <v>350</v>
      </c>
      <c r="M62" s="98"/>
      <c r="N62" s="98"/>
      <c r="O62" s="99">
        <f>[1]④【2ヵ月前】追加食材・補助食注文票!N11</f>
        <v>0</v>
      </c>
      <c r="P62" s="99"/>
      <c r="Q62" s="99"/>
      <c r="R62" s="99">
        <f t="shared" si="2"/>
        <v>0</v>
      </c>
      <c r="S62" s="99"/>
      <c r="T62" s="99"/>
      <c r="U62" s="99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1"/>
    </row>
    <row r="63" spans="1:33" x14ac:dyDescent="0.15">
      <c r="A63" s="174"/>
      <c r="B63" s="175"/>
      <c r="C63" s="175"/>
      <c r="D63" s="175"/>
      <c r="E63" s="178" t="s">
        <v>61</v>
      </c>
      <c r="F63" s="178"/>
      <c r="G63" s="178"/>
      <c r="H63" s="178"/>
      <c r="I63" s="178"/>
      <c r="J63" s="178"/>
      <c r="K63" s="178"/>
      <c r="L63" s="129">
        <v>380</v>
      </c>
      <c r="M63" s="129"/>
      <c r="N63" s="129"/>
      <c r="O63" s="130">
        <f>[1]④【2ヵ月前】追加食材・補助食注文票!N12</f>
        <v>0</v>
      </c>
      <c r="P63" s="130"/>
      <c r="Q63" s="130"/>
      <c r="R63" s="130">
        <f t="shared" si="2"/>
        <v>0</v>
      </c>
      <c r="S63" s="130"/>
      <c r="T63" s="130"/>
      <c r="U63" s="130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8"/>
    </row>
    <row r="64" spans="1:33" x14ac:dyDescent="0.15">
      <c r="A64" s="174"/>
      <c r="B64" s="175"/>
      <c r="C64" s="175"/>
      <c r="D64" s="175"/>
      <c r="E64" s="131" t="s">
        <v>62</v>
      </c>
      <c r="F64" s="131"/>
      <c r="G64" s="131"/>
      <c r="H64" s="131"/>
      <c r="I64" s="131"/>
      <c r="J64" s="131"/>
      <c r="K64" s="132"/>
      <c r="L64" s="98">
        <v>60</v>
      </c>
      <c r="M64" s="98"/>
      <c r="N64" s="98"/>
      <c r="O64" s="99">
        <f>[1]④【2ヵ月前】追加食材・補助食注文票!N16</f>
        <v>0</v>
      </c>
      <c r="P64" s="99"/>
      <c r="Q64" s="99"/>
      <c r="R64" s="99">
        <f>L64*O64</f>
        <v>0</v>
      </c>
      <c r="S64" s="99"/>
      <c r="T64" s="99"/>
      <c r="U64" s="99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1"/>
    </row>
    <row r="65" spans="1:33" x14ac:dyDescent="0.15">
      <c r="A65" s="176"/>
      <c r="B65" s="177"/>
      <c r="C65" s="177"/>
      <c r="D65" s="177"/>
      <c r="E65" s="179" t="s">
        <v>63</v>
      </c>
      <c r="F65" s="179"/>
      <c r="G65" s="179"/>
      <c r="H65" s="179"/>
      <c r="I65" s="179"/>
      <c r="J65" s="179"/>
      <c r="K65" s="180"/>
      <c r="L65" s="181">
        <v>60</v>
      </c>
      <c r="M65" s="181"/>
      <c r="N65" s="181"/>
      <c r="O65" s="182">
        <f>[1]④【2ヵ月前】追加食材・補助食注文票!N17</f>
        <v>0</v>
      </c>
      <c r="P65" s="182"/>
      <c r="Q65" s="182"/>
      <c r="R65" s="182">
        <f t="shared" si="2"/>
        <v>0</v>
      </c>
      <c r="S65" s="182"/>
      <c r="T65" s="182"/>
      <c r="U65" s="182"/>
      <c r="V65" s="183"/>
      <c r="W65" s="183"/>
      <c r="X65" s="183"/>
      <c r="Y65" s="183"/>
      <c r="Z65" s="183"/>
      <c r="AA65" s="183"/>
      <c r="AB65" s="183"/>
      <c r="AC65" s="183"/>
      <c r="AD65" s="183"/>
      <c r="AE65" s="183"/>
      <c r="AF65" s="183"/>
      <c r="AG65" s="184"/>
    </row>
    <row r="66" spans="1:33" ht="14.25" thickBot="1" x14ac:dyDescent="0.2">
      <c r="A66" s="136" t="s">
        <v>64</v>
      </c>
      <c r="B66" s="131"/>
      <c r="C66" s="131"/>
      <c r="D66" s="131"/>
      <c r="E66" s="131"/>
      <c r="F66" s="131"/>
      <c r="G66" s="131"/>
      <c r="H66" s="131"/>
      <c r="I66" s="131"/>
      <c r="J66" s="131"/>
      <c r="K66" s="132"/>
      <c r="L66" s="98">
        <v>700</v>
      </c>
      <c r="M66" s="98"/>
      <c r="N66" s="98"/>
      <c r="O66" s="99">
        <f>[1]③【2ヵ月前】食事注文票!AW41</f>
        <v>0</v>
      </c>
      <c r="P66" s="99"/>
      <c r="Q66" s="99"/>
      <c r="R66" s="99">
        <f>L66*O66</f>
        <v>0</v>
      </c>
      <c r="S66" s="99"/>
      <c r="T66" s="99"/>
      <c r="U66" s="99"/>
      <c r="V66" s="100" t="s">
        <v>65</v>
      </c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1"/>
    </row>
    <row r="67" spans="1:33" ht="15" thickTop="1" thickBot="1" x14ac:dyDescent="0.2">
      <c r="A67" s="121" t="s">
        <v>38</v>
      </c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43">
        <f>SUM(R44:U66)</f>
        <v>0</v>
      </c>
      <c r="W67" s="144"/>
      <c r="X67" s="144"/>
      <c r="Y67" s="144"/>
      <c r="Z67" s="144"/>
      <c r="AA67" s="144"/>
      <c r="AB67" s="144"/>
      <c r="AC67" s="144"/>
      <c r="AD67" s="144"/>
      <c r="AE67" s="144"/>
      <c r="AF67" s="144"/>
      <c r="AG67" s="145"/>
    </row>
    <row r="68" spans="1:33" x14ac:dyDescent="0.1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1:33" ht="14.25" thickBot="1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</row>
    <row r="70" spans="1:33" ht="14.25" thickBot="1" x14ac:dyDescent="0.2">
      <c r="A70" s="12" t="s">
        <v>1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 t="s">
        <v>2</v>
      </c>
      <c r="M70" s="13"/>
      <c r="N70" s="13"/>
      <c r="O70" s="13" t="s">
        <v>3</v>
      </c>
      <c r="P70" s="13"/>
      <c r="Q70" s="13"/>
      <c r="R70" s="13" t="s">
        <v>4</v>
      </c>
      <c r="S70" s="13"/>
      <c r="T70" s="13"/>
      <c r="U70" s="13"/>
      <c r="V70" s="13" t="s">
        <v>5</v>
      </c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4"/>
    </row>
    <row r="71" spans="1:33" ht="14.25" thickBot="1" x14ac:dyDescent="0.2">
      <c r="A71" s="82" t="s">
        <v>66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8"/>
    </row>
    <row r="72" spans="1:33" x14ac:dyDescent="0.15">
      <c r="A72" s="185" t="s">
        <v>67</v>
      </c>
      <c r="B72" s="186"/>
      <c r="C72" s="186"/>
      <c r="D72" s="186"/>
      <c r="E72" s="187"/>
      <c r="F72" s="186" t="s">
        <v>68</v>
      </c>
      <c r="G72" s="186"/>
      <c r="H72" s="186"/>
      <c r="I72" s="186"/>
      <c r="J72" s="186"/>
      <c r="K72" s="187"/>
      <c r="L72" s="188">
        <v>550</v>
      </c>
      <c r="M72" s="188"/>
      <c r="N72" s="188"/>
      <c r="O72" s="23">
        <f>[1]③【2ヵ月前】食事注文票!AW22</f>
        <v>0</v>
      </c>
      <c r="P72" s="23"/>
      <c r="Q72" s="23"/>
      <c r="R72" s="23">
        <f t="shared" ref="R72:R73" si="3">L72*O72</f>
        <v>0</v>
      </c>
      <c r="S72" s="23"/>
      <c r="T72" s="23"/>
      <c r="U72" s="23"/>
      <c r="V72" s="189" t="s">
        <v>69</v>
      </c>
      <c r="W72" s="190"/>
      <c r="X72" s="190"/>
      <c r="Y72" s="190"/>
      <c r="Z72" s="190"/>
      <c r="AA72" s="190"/>
      <c r="AB72" s="190"/>
      <c r="AC72" s="190"/>
      <c r="AD72" s="190"/>
      <c r="AE72" s="190"/>
      <c r="AF72" s="190"/>
      <c r="AG72" s="191"/>
    </row>
    <row r="73" spans="1:33" ht="24" customHeight="1" x14ac:dyDescent="0.15">
      <c r="A73" s="200" t="s">
        <v>70</v>
      </c>
      <c r="B73" s="201"/>
      <c r="C73" s="201"/>
      <c r="D73" s="201"/>
      <c r="E73" s="202"/>
      <c r="F73" s="203" t="s">
        <v>143</v>
      </c>
      <c r="G73" s="204"/>
      <c r="H73" s="204"/>
      <c r="I73" s="204"/>
      <c r="J73" s="204"/>
      <c r="K73" s="205"/>
      <c r="L73" s="129">
        <v>620</v>
      </c>
      <c r="M73" s="129"/>
      <c r="N73" s="129"/>
      <c r="O73" s="130">
        <f>[1]③【2ヵ月前】食事注文票!AW18</f>
        <v>0</v>
      </c>
      <c r="P73" s="130"/>
      <c r="Q73" s="130"/>
      <c r="R73" s="130">
        <f t="shared" si="3"/>
        <v>0</v>
      </c>
      <c r="S73" s="130"/>
      <c r="T73" s="130"/>
      <c r="U73" s="130"/>
      <c r="V73" s="206" t="s">
        <v>71</v>
      </c>
      <c r="W73" s="207"/>
      <c r="X73" s="207"/>
      <c r="Y73" s="207"/>
      <c r="Z73" s="207"/>
      <c r="AA73" s="207"/>
      <c r="AB73" s="207"/>
      <c r="AC73" s="207"/>
      <c r="AD73" s="207"/>
      <c r="AE73" s="207"/>
      <c r="AF73" s="207"/>
      <c r="AG73" s="208"/>
    </row>
    <row r="74" spans="1:33" ht="24" customHeight="1" x14ac:dyDescent="0.15">
      <c r="A74" s="200"/>
      <c r="B74" s="201"/>
      <c r="C74" s="201"/>
      <c r="D74" s="201"/>
      <c r="E74" s="202"/>
      <c r="F74" s="192" t="s">
        <v>144</v>
      </c>
      <c r="G74" s="193"/>
      <c r="H74" s="193"/>
      <c r="I74" s="193"/>
      <c r="J74" s="193"/>
      <c r="K74" s="194"/>
      <c r="L74" s="195">
        <v>620</v>
      </c>
      <c r="M74" s="195"/>
      <c r="N74" s="195"/>
      <c r="O74" s="196">
        <f>[1]③【2ヵ月前】食事注文票!AW19</f>
        <v>0</v>
      </c>
      <c r="P74" s="196"/>
      <c r="Q74" s="196"/>
      <c r="R74" s="196">
        <f>L74*O74</f>
        <v>0</v>
      </c>
      <c r="S74" s="196"/>
      <c r="T74" s="196"/>
      <c r="U74" s="196"/>
      <c r="V74" s="197" t="s">
        <v>142</v>
      </c>
      <c r="W74" s="198"/>
      <c r="X74" s="198"/>
      <c r="Y74" s="198"/>
      <c r="Z74" s="198"/>
      <c r="AA74" s="198"/>
      <c r="AB74" s="198"/>
      <c r="AC74" s="198"/>
      <c r="AD74" s="198"/>
      <c r="AE74" s="198"/>
      <c r="AF74" s="198"/>
      <c r="AG74" s="199"/>
    </row>
    <row r="75" spans="1:33" ht="24" customHeight="1" thickBot="1" x14ac:dyDescent="0.2">
      <c r="A75" s="200"/>
      <c r="B75" s="201"/>
      <c r="C75" s="201"/>
      <c r="D75" s="201"/>
      <c r="E75" s="202"/>
      <c r="F75" s="367" t="s">
        <v>145</v>
      </c>
      <c r="G75" s="212"/>
      <c r="H75" s="212"/>
      <c r="I75" s="212"/>
      <c r="J75" s="212"/>
      <c r="K75" s="213"/>
      <c r="L75" s="181">
        <v>620</v>
      </c>
      <c r="M75" s="181"/>
      <c r="N75" s="181"/>
      <c r="O75" s="182">
        <f>[1]③【2ヵ月前】食事注文票!AW20</f>
        <v>0</v>
      </c>
      <c r="P75" s="182"/>
      <c r="Q75" s="182"/>
      <c r="R75" s="182">
        <f t="shared" ref="R75" si="4">L75*O75</f>
        <v>0</v>
      </c>
      <c r="S75" s="182"/>
      <c r="T75" s="182"/>
      <c r="U75" s="182"/>
      <c r="V75" s="214" t="s">
        <v>72</v>
      </c>
      <c r="W75" s="179"/>
      <c r="X75" s="179"/>
      <c r="Y75" s="179"/>
      <c r="Z75" s="179"/>
      <c r="AA75" s="179"/>
      <c r="AB75" s="179"/>
      <c r="AC75" s="179"/>
      <c r="AD75" s="179"/>
      <c r="AE75" s="179"/>
      <c r="AF75" s="179"/>
      <c r="AG75" s="215"/>
    </row>
    <row r="76" spans="1:33" ht="15" thickTop="1" thickBot="1" x14ac:dyDescent="0.2">
      <c r="A76" s="121" t="s">
        <v>38</v>
      </c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209">
        <f>SUM(R72:U75)</f>
        <v>0</v>
      </c>
      <c r="W76" s="210"/>
      <c r="X76" s="210"/>
      <c r="Y76" s="210"/>
      <c r="Z76" s="210"/>
      <c r="AA76" s="210"/>
      <c r="AB76" s="210"/>
      <c r="AC76" s="210"/>
      <c r="AD76" s="210"/>
      <c r="AE76" s="210"/>
      <c r="AF76" s="210"/>
      <c r="AG76" s="211"/>
    </row>
    <row r="77" spans="1:33" x14ac:dyDescent="0.1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ht="14.25" thickBot="1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</row>
    <row r="79" spans="1:33" ht="14.25" thickBot="1" x14ac:dyDescent="0.2">
      <c r="A79" s="12" t="s">
        <v>1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 t="s">
        <v>2</v>
      </c>
      <c r="M79" s="13"/>
      <c r="N79" s="13"/>
      <c r="O79" s="13" t="s">
        <v>3</v>
      </c>
      <c r="P79" s="13"/>
      <c r="Q79" s="13"/>
      <c r="R79" s="13" t="s">
        <v>4</v>
      </c>
      <c r="S79" s="13"/>
      <c r="T79" s="13"/>
      <c r="U79" s="13"/>
      <c r="V79" s="13" t="s">
        <v>5</v>
      </c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4"/>
    </row>
    <row r="80" spans="1:33" ht="14.25" thickBot="1" x14ac:dyDescent="0.2">
      <c r="A80" s="82" t="s">
        <v>73</v>
      </c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8"/>
    </row>
    <row r="81" spans="1:33" x14ac:dyDescent="0.15">
      <c r="A81" s="216" t="s">
        <v>74</v>
      </c>
      <c r="B81" s="186"/>
      <c r="C81" s="186"/>
      <c r="D81" s="186"/>
      <c r="E81" s="186"/>
      <c r="F81" s="186"/>
      <c r="G81" s="186"/>
      <c r="H81" s="186"/>
      <c r="I81" s="186"/>
      <c r="J81" s="186"/>
      <c r="K81" s="187"/>
      <c r="L81" s="98">
        <v>210</v>
      </c>
      <c r="M81" s="98"/>
      <c r="N81" s="98"/>
      <c r="O81" s="99">
        <f>SUM([1]④【2ヵ月前】追加食材・補助食注文票!N23:P25)</f>
        <v>0</v>
      </c>
      <c r="P81" s="99"/>
      <c r="Q81" s="99"/>
      <c r="R81" s="99">
        <f t="shared" ref="R81:R91" si="5">L81*O81</f>
        <v>0</v>
      </c>
      <c r="S81" s="99"/>
      <c r="T81" s="99"/>
      <c r="U81" s="99"/>
      <c r="V81" s="217" t="s">
        <v>75</v>
      </c>
      <c r="W81" s="131"/>
      <c r="X81" s="131"/>
      <c r="Y81" s="131"/>
      <c r="Z81" s="131"/>
      <c r="AA81" s="131"/>
      <c r="AB81" s="131"/>
      <c r="AC81" s="131"/>
      <c r="AD81" s="131"/>
      <c r="AE81" s="131"/>
      <c r="AF81" s="131"/>
      <c r="AG81" s="218"/>
    </row>
    <row r="82" spans="1:33" x14ac:dyDescent="0.15">
      <c r="A82" s="219" t="s">
        <v>76</v>
      </c>
      <c r="B82" s="220"/>
      <c r="C82" s="220"/>
      <c r="D82" s="220"/>
      <c r="E82" s="220"/>
      <c r="F82" s="220"/>
      <c r="G82" s="220"/>
      <c r="H82" s="220"/>
      <c r="I82" s="220"/>
      <c r="J82" s="220"/>
      <c r="K82" s="221"/>
      <c r="L82" s="222">
        <v>110</v>
      </c>
      <c r="M82" s="222"/>
      <c r="N82" s="222"/>
      <c r="O82" s="223">
        <f>SUM([1]④【2ヵ月前】追加食材・補助食注文票!N28:P29)</f>
        <v>0</v>
      </c>
      <c r="P82" s="223"/>
      <c r="Q82" s="223"/>
      <c r="R82" s="223">
        <f t="shared" si="5"/>
        <v>0</v>
      </c>
      <c r="S82" s="223"/>
      <c r="T82" s="223"/>
      <c r="U82" s="223"/>
      <c r="V82" s="224"/>
      <c r="W82" s="225"/>
      <c r="X82" s="225"/>
      <c r="Y82" s="225"/>
      <c r="Z82" s="225"/>
      <c r="AA82" s="225"/>
      <c r="AB82" s="225"/>
      <c r="AC82" s="225"/>
      <c r="AD82" s="225"/>
      <c r="AE82" s="225"/>
      <c r="AF82" s="225"/>
      <c r="AG82" s="226"/>
    </row>
    <row r="83" spans="1:33" x14ac:dyDescent="0.15">
      <c r="A83" s="200" t="s">
        <v>77</v>
      </c>
      <c r="B83" s="201"/>
      <c r="C83" s="201"/>
      <c r="D83" s="201"/>
      <c r="E83" s="201"/>
      <c r="F83" s="201"/>
      <c r="G83" s="201"/>
      <c r="H83" s="201"/>
      <c r="I83" s="201"/>
      <c r="J83" s="201"/>
      <c r="K83" s="202"/>
      <c r="L83" s="98">
        <v>110</v>
      </c>
      <c r="M83" s="98"/>
      <c r="N83" s="98"/>
      <c r="O83" s="99">
        <f>SUM([1]④【2ヵ月前】追加食材・補助食注文票!N26:P27)</f>
        <v>0</v>
      </c>
      <c r="P83" s="99"/>
      <c r="Q83" s="99"/>
      <c r="R83" s="99">
        <f t="shared" si="5"/>
        <v>0</v>
      </c>
      <c r="S83" s="99"/>
      <c r="T83" s="99"/>
      <c r="U83" s="99"/>
      <c r="V83" s="217" t="s">
        <v>78</v>
      </c>
      <c r="W83" s="131"/>
      <c r="X83" s="131"/>
      <c r="Y83" s="131"/>
      <c r="Z83" s="131"/>
      <c r="AA83" s="131"/>
      <c r="AB83" s="131"/>
      <c r="AC83" s="131"/>
      <c r="AD83" s="131"/>
      <c r="AE83" s="131"/>
      <c r="AF83" s="131"/>
      <c r="AG83" s="218"/>
    </row>
    <row r="84" spans="1:33" x14ac:dyDescent="0.15">
      <c r="A84" s="219" t="s">
        <v>79</v>
      </c>
      <c r="B84" s="220"/>
      <c r="C84" s="220"/>
      <c r="D84" s="220"/>
      <c r="E84" s="220"/>
      <c r="F84" s="220"/>
      <c r="G84" s="220"/>
      <c r="H84" s="220"/>
      <c r="I84" s="220"/>
      <c r="J84" s="220"/>
      <c r="K84" s="221"/>
      <c r="L84" s="222">
        <v>80</v>
      </c>
      <c r="M84" s="222"/>
      <c r="N84" s="222"/>
      <c r="O84" s="223">
        <f>SUM([1]④【2ヵ月前】追加食材・補助食注文票!N19:P20)</f>
        <v>0</v>
      </c>
      <c r="P84" s="223"/>
      <c r="Q84" s="223"/>
      <c r="R84" s="223">
        <f t="shared" si="5"/>
        <v>0</v>
      </c>
      <c r="S84" s="223"/>
      <c r="T84" s="223"/>
      <c r="U84" s="223"/>
      <c r="V84" s="224"/>
      <c r="W84" s="225"/>
      <c r="X84" s="225"/>
      <c r="Y84" s="225"/>
      <c r="Z84" s="225"/>
      <c r="AA84" s="225"/>
      <c r="AB84" s="225"/>
      <c r="AC84" s="225"/>
      <c r="AD84" s="225"/>
      <c r="AE84" s="225"/>
      <c r="AF84" s="225"/>
      <c r="AG84" s="226"/>
    </row>
    <row r="85" spans="1:33" x14ac:dyDescent="0.15">
      <c r="A85" s="227" t="s">
        <v>80</v>
      </c>
      <c r="B85" s="149"/>
      <c r="C85" s="149"/>
      <c r="D85" s="149"/>
      <c r="E85" s="149"/>
      <c r="F85" s="149"/>
      <c r="G85" s="149"/>
      <c r="H85" s="149"/>
      <c r="I85" s="149"/>
      <c r="J85" s="149"/>
      <c r="K85" s="150"/>
      <c r="L85" s="160">
        <v>200</v>
      </c>
      <c r="M85" s="160"/>
      <c r="N85" s="160"/>
      <c r="O85" s="141">
        <f>[1]④【2ヵ月前】追加食材・補助食注文票!N21</f>
        <v>0</v>
      </c>
      <c r="P85" s="141"/>
      <c r="Q85" s="141"/>
      <c r="R85" s="99">
        <f t="shared" si="5"/>
        <v>0</v>
      </c>
      <c r="S85" s="99"/>
      <c r="T85" s="99"/>
      <c r="U85" s="99"/>
      <c r="V85" s="217"/>
      <c r="W85" s="131"/>
      <c r="X85" s="131"/>
      <c r="Y85" s="131"/>
      <c r="Z85" s="131"/>
      <c r="AA85" s="131"/>
      <c r="AB85" s="131"/>
      <c r="AC85" s="131"/>
      <c r="AD85" s="131"/>
      <c r="AE85" s="131"/>
      <c r="AF85" s="131"/>
      <c r="AG85" s="218"/>
    </row>
    <row r="86" spans="1:33" x14ac:dyDescent="0.15">
      <c r="A86" s="219" t="s">
        <v>81</v>
      </c>
      <c r="B86" s="220"/>
      <c r="C86" s="220"/>
      <c r="D86" s="220"/>
      <c r="E86" s="220"/>
      <c r="F86" s="220"/>
      <c r="G86" s="220"/>
      <c r="H86" s="220"/>
      <c r="I86" s="220"/>
      <c r="J86" s="220"/>
      <c r="K86" s="221"/>
      <c r="L86" s="222">
        <v>160</v>
      </c>
      <c r="M86" s="222"/>
      <c r="N86" s="222"/>
      <c r="O86" s="223">
        <f>[1]④【2ヵ月前】追加食材・補助食注文票!N31</f>
        <v>0</v>
      </c>
      <c r="P86" s="223"/>
      <c r="Q86" s="223"/>
      <c r="R86" s="62">
        <f t="shared" si="5"/>
        <v>0</v>
      </c>
      <c r="S86" s="62"/>
      <c r="T86" s="62"/>
      <c r="U86" s="62"/>
      <c r="V86" s="224"/>
      <c r="W86" s="225"/>
      <c r="X86" s="225"/>
      <c r="Y86" s="225"/>
      <c r="Z86" s="225"/>
      <c r="AA86" s="225"/>
      <c r="AB86" s="225"/>
      <c r="AC86" s="225"/>
      <c r="AD86" s="225"/>
      <c r="AE86" s="225"/>
      <c r="AF86" s="225"/>
      <c r="AG86" s="226"/>
    </row>
    <row r="87" spans="1:33" x14ac:dyDescent="0.15">
      <c r="A87" s="200" t="s">
        <v>82</v>
      </c>
      <c r="B87" s="201"/>
      <c r="C87" s="201"/>
      <c r="D87" s="201"/>
      <c r="E87" s="201"/>
      <c r="F87" s="201"/>
      <c r="G87" s="201"/>
      <c r="H87" s="201"/>
      <c r="I87" s="201"/>
      <c r="J87" s="201"/>
      <c r="K87" s="202"/>
      <c r="L87" s="98">
        <v>160</v>
      </c>
      <c r="M87" s="98"/>
      <c r="N87" s="98"/>
      <c r="O87" s="99">
        <f>[1]④【2ヵ月前】追加食材・補助食注文票!N32</f>
        <v>0</v>
      </c>
      <c r="P87" s="99"/>
      <c r="Q87" s="99"/>
      <c r="R87" s="99">
        <f t="shared" si="5"/>
        <v>0</v>
      </c>
      <c r="S87" s="99"/>
      <c r="T87" s="99"/>
      <c r="U87" s="99"/>
      <c r="V87" s="97"/>
      <c r="W87" s="97"/>
      <c r="X87" s="97"/>
      <c r="Y87" s="97"/>
      <c r="Z87" s="97"/>
      <c r="AA87" s="97"/>
      <c r="AB87" s="97"/>
      <c r="AC87" s="97"/>
      <c r="AD87" s="97"/>
      <c r="AE87" s="97"/>
      <c r="AF87" s="97"/>
      <c r="AG87" s="228"/>
    </row>
    <row r="88" spans="1:33" x14ac:dyDescent="0.15">
      <c r="A88" s="219" t="s">
        <v>83</v>
      </c>
      <c r="B88" s="220"/>
      <c r="C88" s="220"/>
      <c r="D88" s="220"/>
      <c r="E88" s="220"/>
      <c r="F88" s="220"/>
      <c r="G88" s="220"/>
      <c r="H88" s="220"/>
      <c r="I88" s="220"/>
      <c r="J88" s="220"/>
      <c r="K88" s="221"/>
      <c r="L88" s="229">
        <v>160</v>
      </c>
      <c r="M88" s="230"/>
      <c r="N88" s="231"/>
      <c r="O88" s="223">
        <f>[1]④【2ヵ月前】追加食材・補助食注文票!N33</f>
        <v>0</v>
      </c>
      <c r="P88" s="223"/>
      <c r="Q88" s="223"/>
      <c r="R88" s="223">
        <f t="shared" si="5"/>
        <v>0</v>
      </c>
      <c r="S88" s="223"/>
      <c r="T88" s="223"/>
      <c r="U88" s="223"/>
      <c r="V88" s="232"/>
      <c r="W88" s="232"/>
      <c r="X88" s="232"/>
      <c r="Y88" s="232"/>
      <c r="Z88" s="232"/>
      <c r="AA88" s="232"/>
      <c r="AB88" s="232"/>
      <c r="AC88" s="232"/>
      <c r="AD88" s="232"/>
      <c r="AE88" s="232"/>
      <c r="AF88" s="232"/>
      <c r="AG88" s="233"/>
    </row>
    <row r="89" spans="1:33" x14ac:dyDescent="0.15">
      <c r="A89" s="200" t="s">
        <v>84</v>
      </c>
      <c r="B89" s="201"/>
      <c r="C89" s="201"/>
      <c r="D89" s="201"/>
      <c r="E89" s="201"/>
      <c r="F89" s="201"/>
      <c r="G89" s="201"/>
      <c r="H89" s="201"/>
      <c r="I89" s="201"/>
      <c r="J89" s="201"/>
      <c r="K89" s="202"/>
      <c r="L89" s="98">
        <v>120</v>
      </c>
      <c r="M89" s="98"/>
      <c r="N89" s="98"/>
      <c r="O89" s="99">
        <f>[1]④【2ヵ月前】追加食材・補助食注文票!N34</f>
        <v>0</v>
      </c>
      <c r="P89" s="99"/>
      <c r="Q89" s="99"/>
      <c r="R89" s="99">
        <f t="shared" si="5"/>
        <v>0</v>
      </c>
      <c r="S89" s="99"/>
      <c r="T89" s="99"/>
      <c r="U89" s="99"/>
      <c r="V89" s="97"/>
      <c r="W89" s="97"/>
      <c r="X89" s="97"/>
      <c r="Y89" s="97"/>
      <c r="Z89" s="97"/>
      <c r="AA89" s="97"/>
      <c r="AB89" s="97"/>
      <c r="AC89" s="97"/>
      <c r="AD89" s="97"/>
      <c r="AE89" s="97"/>
      <c r="AF89" s="97"/>
      <c r="AG89" s="228"/>
    </row>
    <row r="90" spans="1:33" x14ac:dyDescent="0.15">
      <c r="A90" s="234" t="s">
        <v>85</v>
      </c>
      <c r="B90" s="225"/>
      <c r="C90" s="225"/>
      <c r="D90" s="225"/>
      <c r="E90" s="225"/>
      <c r="F90" s="225"/>
      <c r="G90" s="225"/>
      <c r="H90" s="225"/>
      <c r="I90" s="225"/>
      <c r="J90" s="225"/>
      <c r="K90" s="235"/>
      <c r="L90" s="222">
        <v>300</v>
      </c>
      <c r="M90" s="222"/>
      <c r="N90" s="222"/>
      <c r="O90" s="223">
        <f>[1]④【2ヵ月前】追加食材・補助食注文票!N36</f>
        <v>0</v>
      </c>
      <c r="P90" s="223"/>
      <c r="Q90" s="223"/>
      <c r="R90" s="223">
        <f t="shared" si="5"/>
        <v>0</v>
      </c>
      <c r="S90" s="223"/>
      <c r="T90" s="223"/>
      <c r="U90" s="223"/>
      <c r="V90" s="236"/>
      <c r="W90" s="236"/>
      <c r="X90" s="236"/>
      <c r="Y90" s="236"/>
      <c r="Z90" s="236"/>
      <c r="AA90" s="236"/>
      <c r="AB90" s="236"/>
      <c r="AC90" s="236"/>
      <c r="AD90" s="236"/>
      <c r="AE90" s="236"/>
      <c r="AF90" s="236"/>
      <c r="AG90" s="237"/>
    </row>
    <row r="91" spans="1:33" ht="14.25" thickBot="1" x14ac:dyDescent="0.2">
      <c r="A91" s="238" t="s">
        <v>86</v>
      </c>
      <c r="B91" s="239"/>
      <c r="C91" s="239"/>
      <c r="D91" s="239"/>
      <c r="E91" s="239"/>
      <c r="F91" s="239"/>
      <c r="G91" s="239"/>
      <c r="H91" s="239"/>
      <c r="I91" s="239"/>
      <c r="J91" s="239"/>
      <c r="K91" s="240"/>
      <c r="L91" s="241">
        <v>150</v>
      </c>
      <c r="M91" s="242"/>
      <c r="N91" s="243"/>
      <c r="O91" s="244"/>
      <c r="P91" s="245"/>
      <c r="Q91" s="246"/>
      <c r="R91" s="244">
        <f t="shared" si="5"/>
        <v>0</v>
      </c>
      <c r="S91" s="245"/>
      <c r="T91" s="245"/>
      <c r="U91" s="246"/>
      <c r="V91" s="247" t="s">
        <v>87</v>
      </c>
      <c r="W91" s="248"/>
      <c r="X91" s="248"/>
      <c r="Y91" s="248"/>
      <c r="Z91" s="248"/>
      <c r="AA91" s="248"/>
      <c r="AB91" s="248"/>
      <c r="AC91" s="248"/>
      <c r="AD91" s="248"/>
      <c r="AE91" s="248"/>
      <c r="AF91" s="248"/>
      <c r="AG91" s="249"/>
    </row>
    <row r="92" spans="1:33" ht="15" thickTop="1" thickBot="1" x14ac:dyDescent="0.2">
      <c r="A92" s="121" t="s">
        <v>38</v>
      </c>
      <c r="B92" s="122"/>
      <c r="C92" s="122"/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209">
        <f>SUM(R81:U91)</f>
        <v>0</v>
      </c>
      <c r="W92" s="210"/>
      <c r="X92" s="210"/>
      <c r="Y92" s="210"/>
      <c r="Z92" s="210"/>
      <c r="AA92" s="210"/>
      <c r="AB92" s="210"/>
      <c r="AC92" s="210"/>
      <c r="AD92" s="210"/>
      <c r="AE92" s="210"/>
      <c r="AF92" s="210"/>
      <c r="AG92" s="211"/>
    </row>
    <row r="93" spans="1:33" x14ac:dyDescent="0.1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8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</row>
    <row r="94" spans="1:33" ht="14.25" thickBot="1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</row>
    <row r="95" spans="1:33" x14ac:dyDescent="0.15">
      <c r="A95" s="250" t="s">
        <v>1</v>
      </c>
      <c r="B95" s="251"/>
      <c r="C95" s="251"/>
      <c r="D95" s="251"/>
      <c r="E95" s="251"/>
      <c r="F95" s="251"/>
      <c r="G95" s="251"/>
      <c r="H95" s="251"/>
      <c r="I95" s="251"/>
      <c r="J95" s="251"/>
      <c r="K95" s="251"/>
      <c r="L95" s="254" t="s">
        <v>2</v>
      </c>
      <c r="M95" s="254"/>
      <c r="N95" s="254"/>
      <c r="O95" s="256" t="s">
        <v>88</v>
      </c>
      <c r="P95" s="256"/>
      <c r="Q95" s="256" t="s">
        <v>89</v>
      </c>
      <c r="R95" s="256"/>
      <c r="S95" s="256" t="s">
        <v>90</v>
      </c>
      <c r="T95" s="256"/>
      <c r="U95" s="256"/>
      <c r="V95" s="258" t="s">
        <v>91</v>
      </c>
      <c r="W95" s="258"/>
      <c r="X95" s="258"/>
      <c r="Y95" s="251" t="s">
        <v>5</v>
      </c>
      <c r="Z95" s="251"/>
      <c r="AA95" s="251"/>
      <c r="AB95" s="251"/>
      <c r="AC95" s="251"/>
      <c r="AD95" s="251"/>
      <c r="AE95" s="251"/>
      <c r="AF95" s="251"/>
      <c r="AG95" s="260"/>
    </row>
    <row r="96" spans="1:33" ht="14.25" customHeight="1" thickBot="1" x14ac:dyDescent="0.2">
      <c r="A96" s="252"/>
      <c r="B96" s="253"/>
      <c r="C96" s="253"/>
      <c r="D96" s="253"/>
      <c r="E96" s="253"/>
      <c r="F96" s="253"/>
      <c r="G96" s="253"/>
      <c r="H96" s="253"/>
      <c r="I96" s="253"/>
      <c r="J96" s="253"/>
      <c r="K96" s="253"/>
      <c r="L96" s="255"/>
      <c r="M96" s="255"/>
      <c r="N96" s="255"/>
      <c r="O96" s="257"/>
      <c r="P96" s="257"/>
      <c r="Q96" s="257"/>
      <c r="R96" s="257"/>
      <c r="S96" s="257"/>
      <c r="T96" s="257"/>
      <c r="U96" s="257"/>
      <c r="V96" s="259"/>
      <c r="W96" s="259"/>
      <c r="X96" s="259"/>
      <c r="Y96" s="253"/>
      <c r="Z96" s="253"/>
      <c r="AA96" s="253"/>
      <c r="AB96" s="253"/>
      <c r="AC96" s="253"/>
      <c r="AD96" s="253"/>
      <c r="AE96" s="253"/>
      <c r="AF96" s="253"/>
      <c r="AG96" s="261"/>
    </row>
    <row r="97" spans="1:33" ht="14.25" thickBot="1" x14ac:dyDescent="0.2">
      <c r="A97" s="82" t="s">
        <v>92</v>
      </c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270"/>
      <c r="P97" s="286"/>
      <c r="Q97" s="270"/>
      <c r="R97" s="271"/>
      <c r="S97" s="270"/>
      <c r="T97" s="271"/>
      <c r="U97" s="286"/>
      <c r="V97" s="270"/>
      <c r="W97" s="271"/>
      <c r="X97" s="286"/>
      <c r="Y97" s="270"/>
      <c r="Z97" s="271"/>
      <c r="AA97" s="271"/>
      <c r="AB97" s="271"/>
      <c r="AC97" s="271"/>
      <c r="AD97" s="271"/>
      <c r="AE97" s="271"/>
      <c r="AF97" s="271"/>
      <c r="AG97" s="272"/>
    </row>
    <row r="98" spans="1:33" x14ac:dyDescent="0.15">
      <c r="A98" s="273" t="s">
        <v>93</v>
      </c>
      <c r="B98" s="274"/>
      <c r="C98" s="274"/>
      <c r="D98" s="274"/>
      <c r="E98" s="274"/>
      <c r="F98" s="164" t="s">
        <v>94</v>
      </c>
      <c r="G98" s="164"/>
      <c r="H98" s="164"/>
      <c r="I98" s="164"/>
      <c r="J98" s="164"/>
      <c r="K98" s="164"/>
      <c r="L98" s="22">
        <v>6600</v>
      </c>
      <c r="M98" s="22"/>
      <c r="N98" s="22"/>
      <c r="O98" s="277">
        <f>[1]⑤【2ヵ月前】活動教材注文票!AC12</f>
        <v>0</v>
      </c>
      <c r="P98" s="278"/>
      <c r="Q98" s="279"/>
      <c r="R98" s="280"/>
      <c r="S98" s="281">
        <f>L98*O98</f>
        <v>0</v>
      </c>
      <c r="T98" s="281"/>
      <c r="U98" s="278"/>
      <c r="V98" s="279"/>
      <c r="W98" s="280"/>
      <c r="X98" s="282"/>
      <c r="Y98" s="283"/>
      <c r="Z98" s="284"/>
      <c r="AA98" s="284"/>
      <c r="AB98" s="284"/>
      <c r="AC98" s="284"/>
      <c r="AD98" s="284"/>
      <c r="AE98" s="284"/>
      <c r="AF98" s="284"/>
      <c r="AG98" s="285"/>
    </row>
    <row r="99" spans="1:33" x14ac:dyDescent="0.15">
      <c r="A99" s="275"/>
      <c r="B99" s="276"/>
      <c r="C99" s="276"/>
      <c r="D99" s="276"/>
      <c r="E99" s="276"/>
      <c r="F99" s="166" t="s">
        <v>95</v>
      </c>
      <c r="G99" s="166"/>
      <c r="H99" s="166"/>
      <c r="I99" s="166"/>
      <c r="J99" s="166"/>
      <c r="K99" s="166"/>
      <c r="L99" s="129">
        <v>100</v>
      </c>
      <c r="M99" s="129"/>
      <c r="N99" s="129"/>
      <c r="O99" s="262">
        <f>[1]⑤【2ヵ月前】活動教材注文票!AC13</f>
        <v>0</v>
      </c>
      <c r="P99" s="263"/>
      <c r="Q99" s="264"/>
      <c r="R99" s="265"/>
      <c r="S99" s="262">
        <f>L99*O99</f>
        <v>0</v>
      </c>
      <c r="T99" s="266"/>
      <c r="U99" s="263"/>
      <c r="V99" s="264"/>
      <c r="W99" s="267"/>
      <c r="X99" s="265"/>
      <c r="Y99" s="268" t="s">
        <v>96</v>
      </c>
      <c r="Z99" s="43"/>
      <c r="AA99" s="43"/>
      <c r="AB99" s="43"/>
      <c r="AC99" s="43"/>
      <c r="AD99" s="43"/>
      <c r="AE99" s="43"/>
      <c r="AF99" s="43"/>
      <c r="AG99" s="269"/>
    </row>
    <row r="100" spans="1:33" x14ac:dyDescent="0.15">
      <c r="A100" s="275"/>
      <c r="B100" s="276"/>
      <c r="C100" s="276"/>
      <c r="D100" s="276"/>
      <c r="E100" s="276"/>
      <c r="F100" s="297" t="s">
        <v>97</v>
      </c>
      <c r="G100" s="298"/>
      <c r="H100" s="298"/>
      <c r="I100" s="298"/>
      <c r="J100" s="298"/>
      <c r="K100" s="298"/>
      <c r="L100" s="98">
        <v>120</v>
      </c>
      <c r="M100" s="98"/>
      <c r="N100" s="98"/>
      <c r="O100" s="287">
        <f>[1]⑤【2ヵ月前】活動教材注文票!AC14</f>
        <v>0</v>
      </c>
      <c r="P100" s="288"/>
      <c r="Q100" s="299"/>
      <c r="R100" s="300"/>
      <c r="S100" s="287">
        <f>L100*O100</f>
        <v>0</v>
      </c>
      <c r="T100" s="289"/>
      <c r="U100" s="288"/>
      <c r="V100" s="299"/>
      <c r="W100" s="301"/>
      <c r="X100" s="300"/>
      <c r="Y100" s="290" t="s">
        <v>98</v>
      </c>
      <c r="Z100" s="48"/>
      <c r="AA100" s="48"/>
      <c r="AB100" s="48"/>
      <c r="AC100" s="48"/>
      <c r="AD100" s="48"/>
      <c r="AE100" s="48"/>
      <c r="AF100" s="48"/>
      <c r="AG100" s="291"/>
    </row>
    <row r="101" spans="1:33" x14ac:dyDescent="0.15">
      <c r="A101" s="292" t="s">
        <v>99</v>
      </c>
      <c r="B101" s="293"/>
      <c r="C101" s="293"/>
      <c r="D101" s="293"/>
      <c r="E101" s="293"/>
      <c r="F101" s="178" t="s">
        <v>100</v>
      </c>
      <c r="G101" s="178"/>
      <c r="H101" s="178"/>
      <c r="I101" s="178"/>
      <c r="J101" s="178"/>
      <c r="K101" s="178"/>
      <c r="L101" s="294">
        <v>300</v>
      </c>
      <c r="M101" s="294"/>
      <c r="N101" s="294"/>
      <c r="O101" s="262">
        <f>[1]⑤【2ヵ月前】活動教材注文票!AC15</f>
        <v>0</v>
      </c>
      <c r="P101" s="263"/>
      <c r="Q101" s="262">
        <f>[1]⑤【2ヵ月前】活動教材注文票!AE15</f>
        <v>0</v>
      </c>
      <c r="R101" s="263"/>
      <c r="S101" s="262">
        <f>L101*O101</f>
        <v>0</v>
      </c>
      <c r="T101" s="266"/>
      <c r="U101" s="263"/>
      <c r="V101" s="262">
        <f>IFERROR(L101*Q101,"")</f>
        <v>0</v>
      </c>
      <c r="W101" s="266"/>
      <c r="X101" s="263"/>
      <c r="Y101" s="295" t="s">
        <v>101</v>
      </c>
      <c r="Z101" s="127"/>
      <c r="AA101" s="127"/>
      <c r="AB101" s="127"/>
      <c r="AC101" s="127"/>
      <c r="AD101" s="127"/>
      <c r="AE101" s="127"/>
      <c r="AF101" s="127"/>
      <c r="AG101" s="296"/>
    </row>
    <row r="102" spans="1:33" x14ac:dyDescent="0.15">
      <c r="A102" s="292"/>
      <c r="B102" s="293"/>
      <c r="C102" s="293"/>
      <c r="D102" s="293"/>
      <c r="E102" s="293"/>
      <c r="F102" s="170" t="s">
        <v>102</v>
      </c>
      <c r="G102" s="170"/>
      <c r="H102" s="170"/>
      <c r="I102" s="170"/>
      <c r="J102" s="170"/>
      <c r="K102" s="170"/>
      <c r="L102" s="98">
        <v>10</v>
      </c>
      <c r="M102" s="98"/>
      <c r="N102" s="98"/>
      <c r="O102" s="287">
        <f>[1]⑤【2ヵ月前】活動教材注文票!AC16</f>
        <v>0</v>
      </c>
      <c r="P102" s="288"/>
      <c r="Q102" s="287">
        <f>[1]⑤【2ヵ月前】活動教材注文票!AE16</f>
        <v>0</v>
      </c>
      <c r="R102" s="288"/>
      <c r="S102" s="287">
        <f t="shared" ref="S102:S117" si="6">L102*O102</f>
        <v>0</v>
      </c>
      <c r="T102" s="289"/>
      <c r="U102" s="288"/>
      <c r="V102" s="287">
        <f>IFERROR(L102*Q102,"")</f>
        <v>0</v>
      </c>
      <c r="W102" s="289"/>
      <c r="X102" s="288"/>
      <c r="Y102" s="290" t="s">
        <v>103</v>
      </c>
      <c r="Z102" s="48"/>
      <c r="AA102" s="48"/>
      <c r="AB102" s="48"/>
      <c r="AC102" s="48"/>
      <c r="AD102" s="48"/>
      <c r="AE102" s="48"/>
      <c r="AF102" s="48"/>
      <c r="AG102" s="291"/>
    </row>
    <row r="103" spans="1:33" x14ac:dyDescent="0.15">
      <c r="A103" s="305" t="s">
        <v>104</v>
      </c>
      <c r="B103" s="178"/>
      <c r="C103" s="178"/>
      <c r="D103" s="178"/>
      <c r="E103" s="178"/>
      <c r="F103" s="178"/>
      <c r="G103" s="178"/>
      <c r="H103" s="178"/>
      <c r="I103" s="178"/>
      <c r="J103" s="178"/>
      <c r="K103" s="178"/>
      <c r="L103" s="166">
        <v>400</v>
      </c>
      <c r="M103" s="166"/>
      <c r="N103" s="166"/>
      <c r="O103" s="262">
        <f>[1]⑤【2ヵ月前】活動教材注文票!AC17</f>
        <v>0</v>
      </c>
      <c r="P103" s="263"/>
      <c r="Q103" s="262">
        <f>[1]⑤【2ヵ月前】活動教材注文票!AE17</f>
        <v>0</v>
      </c>
      <c r="R103" s="263"/>
      <c r="S103" s="262">
        <f t="shared" si="6"/>
        <v>0</v>
      </c>
      <c r="T103" s="266"/>
      <c r="U103" s="263"/>
      <c r="V103" s="262">
        <f t="shared" ref="V103:V117" si="7">L103*Q103</f>
        <v>0</v>
      </c>
      <c r="W103" s="266"/>
      <c r="X103" s="263"/>
      <c r="Y103" s="268" t="s">
        <v>105</v>
      </c>
      <c r="Z103" s="43"/>
      <c r="AA103" s="43"/>
      <c r="AB103" s="43"/>
      <c r="AC103" s="43"/>
      <c r="AD103" s="43"/>
      <c r="AE103" s="43"/>
      <c r="AF103" s="43"/>
      <c r="AG103" s="269"/>
    </row>
    <row r="104" spans="1:33" x14ac:dyDescent="0.15">
      <c r="A104" s="302" t="s">
        <v>106</v>
      </c>
      <c r="B104" s="170"/>
      <c r="C104" s="170"/>
      <c r="D104" s="170"/>
      <c r="E104" s="170"/>
      <c r="F104" s="303" t="s">
        <v>107</v>
      </c>
      <c r="G104" s="303"/>
      <c r="H104" s="303"/>
      <c r="I104" s="303"/>
      <c r="J104" s="303"/>
      <c r="K104" s="303"/>
      <c r="L104" s="97">
        <v>150</v>
      </c>
      <c r="M104" s="97"/>
      <c r="N104" s="97"/>
      <c r="O104" s="287">
        <f>[1]⑤【2ヵ月前】活動教材注文票!AC18</f>
        <v>0</v>
      </c>
      <c r="P104" s="288"/>
      <c r="Q104" s="287">
        <f>[1]⑤【2ヵ月前】活動教材注文票!AE18</f>
        <v>0</v>
      </c>
      <c r="R104" s="288"/>
      <c r="S104" s="287">
        <f t="shared" si="6"/>
        <v>0</v>
      </c>
      <c r="T104" s="289"/>
      <c r="U104" s="288"/>
      <c r="V104" s="287">
        <f t="shared" si="7"/>
        <v>0</v>
      </c>
      <c r="W104" s="289"/>
      <c r="X104" s="288"/>
      <c r="Y104" s="290"/>
      <c r="Z104" s="48"/>
      <c r="AA104" s="48"/>
      <c r="AB104" s="48"/>
      <c r="AC104" s="48"/>
      <c r="AD104" s="48"/>
      <c r="AE104" s="48"/>
      <c r="AF104" s="48"/>
      <c r="AG104" s="291"/>
    </row>
    <row r="105" spans="1:33" x14ac:dyDescent="0.15">
      <c r="A105" s="302"/>
      <c r="B105" s="170"/>
      <c r="C105" s="170"/>
      <c r="D105" s="170"/>
      <c r="E105" s="170"/>
      <c r="F105" s="304" t="s">
        <v>108</v>
      </c>
      <c r="G105" s="304"/>
      <c r="H105" s="304"/>
      <c r="I105" s="304"/>
      <c r="J105" s="304"/>
      <c r="K105" s="304"/>
      <c r="L105" s="222">
        <v>200</v>
      </c>
      <c r="M105" s="222"/>
      <c r="N105" s="222"/>
      <c r="O105" s="262">
        <f>[1]⑤【2ヵ月前】活動教材注文票!AC19</f>
        <v>0</v>
      </c>
      <c r="P105" s="263"/>
      <c r="Q105" s="262">
        <f>[1]⑤【2ヵ月前】活動教材注文票!AE19</f>
        <v>0</v>
      </c>
      <c r="R105" s="263"/>
      <c r="S105" s="262">
        <f t="shared" si="6"/>
        <v>0</v>
      </c>
      <c r="T105" s="266"/>
      <c r="U105" s="263"/>
      <c r="V105" s="262">
        <f t="shared" si="7"/>
        <v>0</v>
      </c>
      <c r="W105" s="266"/>
      <c r="X105" s="263"/>
      <c r="Y105" s="268"/>
      <c r="Z105" s="43"/>
      <c r="AA105" s="43"/>
      <c r="AB105" s="43"/>
      <c r="AC105" s="43"/>
      <c r="AD105" s="43"/>
      <c r="AE105" s="43"/>
      <c r="AF105" s="43"/>
      <c r="AG105" s="269"/>
    </row>
    <row r="106" spans="1:33" hidden="1" x14ac:dyDescent="0.15">
      <c r="A106" s="302"/>
      <c r="B106" s="170"/>
      <c r="C106" s="170"/>
      <c r="D106" s="170"/>
      <c r="E106" s="170"/>
      <c r="F106" s="170" t="s">
        <v>109</v>
      </c>
      <c r="G106" s="170"/>
      <c r="H106" s="170"/>
      <c r="I106" s="170"/>
      <c r="J106" s="170"/>
      <c r="K106" s="170"/>
      <c r="L106" s="98">
        <v>5</v>
      </c>
      <c r="M106" s="98"/>
      <c r="N106" s="98"/>
      <c r="O106" s="287"/>
      <c r="P106" s="288"/>
      <c r="Q106" s="287"/>
      <c r="R106" s="288"/>
      <c r="S106" s="287"/>
      <c r="T106" s="289"/>
      <c r="U106" s="288"/>
      <c r="V106" s="287"/>
      <c r="W106" s="289"/>
      <c r="X106" s="288"/>
      <c r="Y106" s="290"/>
      <c r="Z106" s="48"/>
      <c r="AA106" s="48"/>
      <c r="AB106" s="48"/>
      <c r="AC106" s="48"/>
      <c r="AD106" s="48"/>
      <c r="AE106" s="48"/>
      <c r="AF106" s="48"/>
      <c r="AG106" s="291"/>
    </row>
    <row r="107" spans="1:33" hidden="1" x14ac:dyDescent="0.15">
      <c r="A107" s="302"/>
      <c r="B107" s="170"/>
      <c r="C107" s="170"/>
      <c r="D107" s="170"/>
      <c r="E107" s="170"/>
      <c r="F107" s="178" t="s">
        <v>110</v>
      </c>
      <c r="G107" s="178"/>
      <c r="H107" s="178"/>
      <c r="I107" s="178"/>
      <c r="J107" s="178"/>
      <c r="K107" s="178"/>
      <c r="L107" s="166">
        <v>60</v>
      </c>
      <c r="M107" s="166"/>
      <c r="N107" s="166"/>
      <c r="O107" s="262"/>
      <c r="P107" s="263"/>
      <c r="Q107" s="262"/>
      <c r="R107" s="263"/>
      <c r="S107" s="262"/>
      <c r="T107" s="266"/>
      <c r="U107" s="263"/>
      <c r="V107" s="262"/>
      <c r="W107" s="266"/>
      <c r="X107" s="263"/>
      <c r="Y107" s="268"/>
      <c r="Z107" s="43"/>
      <c r="AA107" s="43"/>
      <c r="AB107" s="43"/>
      <c r="AC107" s="43"/>
      <c r="AD107" s="43"/>
      <c r="AE107" s="43"/>
      <c r="AF107" s="43"/>
      <c r="AG107" s="269"/>
    </row>
    <row r="108" spans="1:33" hidden="1" x14ac:dyDescent="0.15">
      <c r="A108" s="302"/>
      <c r="B108" s="170"/>
      <c r="C108" s="170"/>
      <c r="D108" s="170"/>
      <c r="E108" s="170"/>
      <c r="F108" s="170" t="s">
        <v>111</v>
      </c>
      <c r="G108" s="170"/>
      <c r="H108" s="170"/>
      <c r="I108" s="170"/>
      <c r="J108" s="170"/>
      <c r="K108" s="170"/>
      <c r="L108" s="98">
        <v>10</v>
      </c>
      <c r="M108" s="98"/>
      <c r="N108" s="98"/>
      <c r="O108" s="287"/>
      <c r="P108" s="288"/>
      <c r="Q108" s="287"/>
      <c r="R108" s="288"/>
      <c r="S108" s="287"/>
      <c r="T108" s="289"/>
      <c r="U108" s="288"/>
      <c r="V108" s="287"/>
      <c r="W108" s="289"/>
      <c r="X108" s="288"/>
      <c r="Y108" s="290"/>
      <c r="Z108" s="48"/>
      <c r="AA108" s="48"/>
      <c r="AB108" s="48"/>
      <c r="AC108" s="48"/>
      <c r="AD108" s="48"/>
      <c r="AE108" s="48"/>
      <c r="AF108" s="48"/>
      <c r="AG108" s="291"/>
    </row>
    <row r="109" spans="1:33" x14ac:dyDescent="0.15">
      <c r="A109" s="302" t="s">
        <v>112</v>
      </c>
      <c r="B109" s="170"/>
      <c r="C109" s="170"/>
      <c r="D109" s="170"/>
      <c r="E109" s="170"/>
      <c r="F109" s="170"/>
      <c r="G109" s="170"/>
      <c r="H109" s="170"/>
      <c r="I109" s="170"/>
      <c r="J109" s="170"/>
      <c r="K109" s="170"/>
      <c r="L109" s="97">
        <v>120</v>
      </c>
      <c r="M109" s="97"/>
      <c r="N109" s="97"/>
      <c r="O109" s="287">
        <f>[1]⑤【2ヵ月前】活動教材注文票!AC20</f>
        <v>0</v>
      </c>
      <c r="P109" s="288"/>
      <c r="Q109" s="287">
        <f>[1]⑤【2ヵ月前】活動教材注文票!AE20</f>
        <v>0</v>
      </c>
      <c r="R109" s="288"/>
      <c r="S109" s="287">
        <f t="shared" si="6"/>
        <v>0</v>
      </c>
      <c r="T109" s="289"/>
      <c r="U109" s="288"/>
      <c r="V109" s="287">
        <f t="shared" si="7"/>
        <v>0</v>
      </c>
      <c r="W109" s="289"/>
      <c r="X109" s="288"/>
      <c r="Y109" s="306" t="s">
        <v>113</v>
      </c>
      <c r="Z109" s="307"/>
      <c r="AA109" s="307"/>
      <c r="AB109" s="307"/>
      <c r="AC109" s="307"/>
      <c r="AD109" s="307"/>
      <c r="AE109" s="307"/>
      <c r="AF109" s="307"/>
      <c r="AG109" s="308"/>
    </row>
    <row r="110" spans="1:33" x14ac:dyDescent="0.15">
      <c r="A110" s="312" t="s">
        <v>114</v>
      </c>
      <c r="B110" s="313"/>
      <c r="C110" s="313"/>
      <c r="D110" s="313"/>
      <c r="E110" s="313"/>
      <c r="F110" s="313"/>
      <c r="G110" s="313"/>
      <c r="H110" s="313"/>
      <c r="I110" s="313"/>
      <c r="J110" s="313"/>
      <c r="K110" s="313"/>
      <c r="L110" s="181">
        <v>500</v>
      </c>
      <c r="M110" s="181"/>
      <c r="N110" s="181"/>
      <c r="O110" s="314"/>
      <c r="P110" s="315"/>
      <c r="Q110" s="314">
        <f>[1]⑤【2ヵ月前】活動教材注文票!AE21</f>
        <v>0</v>
      </c>
      <c r="R110" s="315"/>
      <c r="S110" s="314">
        <f t="shared" si="6"/>
        <v>0</v>
      </c>
      <c r="T110" s="316"/>
      <c r="U110" s="315"/>
      <c r="V110" s="314">
        <f t="shared" si="7"/>
        <v>0</v>
      </c>
      <c r="W110" s="316"/>
      <c r="X110" s="315"/>
      <c r="Y110" s="309" t="s">
        <v>115</v>
      </c>
      <c r="Z110" s="310"/>
      <c r="AA110" s="310"/>
      <c r="AB110" s="310"/>
      <c r="AC110" s="310"/>
      <c r="AD110" s="310"/>
      <c r="AE110" s="310"/>
      <c r="AF110" s="310"/>
      <c r="AG110" s="311"/>
    </row>
    <row r="111" spans="1:33" hidden="1" x14ac:dyDescent="0.15">
      <c r="A111" s="96" t="s">
        <v>116</v>
      </c>
      <c r="B111" s="97"/>
      <c r="C111" s="97"/>
      <c r="D111" s="97"/>
      <c r="E111" s="97"/>
      <c r="F111" s="97"/>
      <c r="G111" s="97"/>
      <c r="H111" s="97"/>
      <c r="I111" s="97"/>
      <c r="J111" s="97"/>
      <c r="K111" s="97"/>
      <c r="L111" s="98">
        <v>550</v>
      </c>
      <c r="M111" s="98"/>
      <c r="N111" s="98"/>
      <c r="O111" s="287">
        <f>[1]⑤【2ヵ月前】活動教材注文票!AC23</f>
        <v>0</v>
      </c>
      <c r="P111" s="289"/>
      <c r="Q111" s="289"/>
      <c r="R111" s="288"/>
      <c r="S111" s="287">
        <f t="shared" si="6"/>
        <v>0</v>
      </c>
      <c r="T111" s="289"/>
      <c r="U111" s="288"/>
      <c r="V111" s="287">
        <f t="shared" ref="V111" si="8">L111*O111</f>
        <v>0</v>
      </c>
      <c r="W111" s="289"/>
      <c r="X111" s="288"/>
      <c r="Y111" s="290" t="s">
        <v>117</v>
      </c>
      <c r="Z111" s="48"/>
      <c r="AA111" s="48"/>
      <c r="AB111" s="48"/>
      <c r="AC111" s="48"/>
      <c r="AD111" s="48"/>
      <c r="AE111" s="48"/>
      <c r="AF111" s="48"/>
      <c r="AG111" s="291"/>
    </row>
    <row r="112" spans="1:33" hidden="1" x14ac:dyDescent="0.15">
      <c r="A112" s="136" t="s">
        <v>118</v>
      </c>
      <c r="B112" s="131"/>
      <c r="C112" s="131"/>
      <c r="D112" s="131"/>
      <c r="E112" s="132"/>
      <c r="F112" s="217" t="s">
        <v>119</v>
      </c>
      <c r="G112" s="131"/>
      <c r="H112" s="131"/>
      <c r="I112" s="131"/>
      <c r="J112" s="131"/>
      <c r="K112" s="132"/>
      <c r="L112" s="97">
        <v>200</v>
      </c>
      <c r="M112" s="97"/>
      <c r="N112" s="97"/>
      <c r="O112" s="287">
        <f>[1]⑤【2ヵ月前】活動教材注文票!AC26</f>
        <v>0</v>
      </c>
      <c r="P112" s="289"/>
      <c r="Q112" s="289"/>
      <c r="R112" s="288"/>
      <c r="S112" s="287">
        <f t="shared" si="6"/>
        <v>0</v>
      </c>
      <c r="T112" s="289"/>
      <c r="U112" s="288"/>
      <c r="V112" s="287">
        <f>L112*O112</f>
        <v>0</v>
      </c>
      <c r="W112" s="289"/>
      <c r="X112" s="288"/>
      <c r="Y112" s="290"/>
      <c r="Z112" s="48"/>
      <c r="AA112" s="48"/>
      <c r="AB112" s="48"/>
      <c r="AC112" s="48"/>
      <c r="AD112" s="48"/>
      <c r="AE112" s="48"/>
      <c r="AF112" s="48"/>
      <c r="AG112" s="291"/>
    </row>
    <row r="113" spans="1:33" hidden="1" x14ac:dyDescent="0.15">
      <c r="A113" s="136"/>
      <c r="B113" s="131"/>
      <c r="C113" s="131"/>
      <c r="D113" s="131"/>
      <c r="E113" s="132"/>
      <c r="F113" s="217" t="s">
        <v>120</v>
      </c>
      <c r="G113" s="131"/>
      <c r="H113" s="131"/>
      <c r="I113" s="131"/>
      <c r="J113" s="131"/>
      <c r="K113" s="132"/>
      <c r="L113" s="217">
        <v>150</v>
      </c>
      <c r="M113" s="131"/>
      <c r="N113" s="132"/>
      <c r="O113" s="287">
        <f>[1]⑤【2ヵ月前】活動教材注文票!AC27</f>
        <v>0</v>
      </c>
      <c r="P113" s="289"/>
      <c r="Q113" s="289"/>
      <c r="R113" s="288"/>
      <c r="S113" s="287">
        <f t="shared" si="6"/>
        <v>0</v>
      </c>
      <c r="T113" s="289"/>
      <c r="U113" s="288"/>
      <c r="V113" s="287">
        <f>L113*O113</f>
        <v>0</v>
      </c>
      <c r="W113" s="289"/>
      <c r="X113" s="288"/>
      <c r="Y113" s="290"/>
      <c r="Z113" s="48"/>
      <c r="AA113" s="48"/>
      <c r="AB113" s="48"/>
      <c r="AC113" s="48"/>
      <c r="AD113" s="48"/>
      <c r="AE113" s="48"/>
      <c r="AF113" s="48"/>
      <c r="AG113" s="291"/>
    </row>
    <row r="114" spans="1:33" hidden="1" x14ac:dyDescent="0.15">
      <c r="A114" s="96" t="s">
        <v>121</v>
      </c>
      <c r="B114" s="97"/>
      <c r="C114" s="97"/>
      <c r="D114" s="97"/>
      <c r="E114" s="97"/>
      <c r="F114" s="97"/>
      <c r="G114" s="97"/>
      <c r="H114" s="97"/>
      <c r="I114" s="97"/>
      <c r="J114" s="97"/>
      <c r="K114" s="97"/>
      <c r="L114" s="97">
        <v>80</v>
      </c>
      <c r="M114" s="97"/>
      <c r="N114" s="97"/>
      <c r="O114" s="287">
        <f>[1]⑤【2ヵ月前】活動教材注文票!AC28</f>
        <v>0</v>
      </c>
      <c r="P114" s="288"/>
      <c r="Q114" s="287">
        <f>[1]⑤【2ヵ月前】活動教材注文票!AE28</f>
        <v>0</v>
      </c>
      <c r="R114" s="288"/>
      <c r="S114" s="287">
        <f t="shared" si="6"/>
        <v>0</v>
      </c>
      <c r="T114" s="289"/>
      <c r="U114" s="288"/>
      <c r="V114" s="287">
        <f t="shared" si="7"/>
        <v>0</v>
      </c>
      <c r="W114" s="289"/>
      <c r="X114" s="288"/>
      <c r="Y114" s="290" t="s">
        <v>122</v>
      </c>
      <c r="Z114" s="48"/>
      <c r="AA114" s="48"/>
      <c r="AB114" s="48"/>
      <c r="AC114" s="48"/>
      <c r="AD114" s="48"/>
      <c r="AE114" s="48"/>
      <c r="AF114" s="48"/>
      <c r="AG114" s="291"/>
    </row>
    <row r="115" spans="1:33" x14ac:dyDescent="0.15">
      <c r="A115" s="96" t="s">
        <v>123</v>
      </c>
      <c r="B115" s="97"/>
      <c r="C115" s="97"/>
      <c r="D115" s="97"/>
      <c r="E115" s="97"/>
      <c r="F115" s="97"/>
      <c r="G115" s="97"/>
      <c r="H115" s="97"/>
      <c r="I115" s="97"/>
      <c r="J115" s="97"/>
      <c r="K115" s="97"/>
      <c r="L115" s="217">
        <v>15</v>
      </c>
      <c r="M115" s="131"/>
      <c r="N115" s="132"/>
      <c r="O115" s="287">
        <f>[1]⑤【2ヵ月前】活動教材注文票!AC25</f>
        <v>0</v>
      </c>
      <c r="P115" s="288"/>
      <c r="Q115" s="287">
        <f>[1]⑤【2ヵ月前】活動教材注文票!AE28</f>
        <v>0</v>
      </c>
      <c r="R115" s="288"/>
      <c r="S115" s="287">
        <f t="shared" si="6"/>
        <v>0</v>
      </c>
      <c r="T115" s="289"/>
      <c r="U115" s="288"/>
      <c r="V115" s="287">
        <f t="shared" si="7"/>
        <v>0</v>
      </c>
      <c r="W115" s="289"/>
      <c r="X115" s="288"/>
      <c r="Y115" s="290"/>
      <c r="Z115" s="48"/>
      <c r="AA115" s="48"/>
      <c r="AB115" s="48"/>
      <c r="AC115" s="48"/>
      <c r="AD115" s="48"/>
      <c r="AE115" s="48"/>
      <c r="AF115" s="48"/>
      <c r="AG115" s="291"/>
    </row>
    <row r="116" spans="1:33" x14ac:dyDescent="0.15">
      <c r="A116" s="320" t="s">
        <v>124</v>
      </c>
      <c r="B116" s="321"/>
      <c r="C116" s="321"/>
      <c r="D116" s="321"/>
      <c r="E116" s="321"/>
      <c r="F116" s="321"/>
      <c r="G116" s="321"/>
      <c r="H116" s="321"/>
      <c r="I116" s="321"/>
      <c r="J116" s="321"/>
      <c r="K116" s="321"/>
      <c r="L116" s="214">
        <v>50</v>
      </c>
      <c r="M116" s="179"/>
      <c r="N116" s="180"/>
      <c r="O116" s="314">
        <f>[1]⑤【2ヵ月前】活動教材注文票!AC29</f>
        <v>0</v>
      </c>
      <c r="P116" s="315"/>
      <c r="Q116" s="314">
        <f>[1]⑤【2ヵ月前】活動教材注文票!AE29</f>
        <v>0</v>
      </c>
      <c r="R116" s="315"/>
      <c r="S116" s="314">
        <f t="shared" si="6"/>
        <v>0</v>
      </c>
      <c r="T116" s="316"/>
      <c r="U116" s="315"/>
      <c r="V116" s="314">
        <f t="shared" si="7"/>
        <v>0</v>
      </c>
      <c r="W116" s="316"/>
      <c r="X116" s="315"/>
      <c r="Y116" s="317" t="s">
        <v>125</v>
      </c>
      <c r="Z116" s="318"/>
      <c r="AA116" s="318"/>
      <c r="AB116" s="318"/>
      <c r="AC116" s="318"/>
      <c r="AD116" s="318"/>
      <c r="AE116" s="318"/>
      <c r="AF116" s="318"/>
      <c r="AG116" s="319"/>
    </row>
    <row r="117" spans="1:33" x14ac:dyDescent="0.15">
      <c r="A117" s="96" t="s">
        <v>126</v>
      </c>
      <c r="B117" s="97"/>
      <c r="C117" s="97"/>
      <c r="D117" s="97"/>
      <c r="E117" s="97"/>
      <c r="F117" s="97"/>
      <c r="G117" s="97"/>
      <c r="H117" s="97"/>
      <c r="I117" s="97"/>
      <c r="J117" s="97"/>
      <c r="K117" s="97"/>
      <c r="L117" s="97">
        <v>150</v>
      </c>
      <c r="M117" s="97"/>
      <c r="N117" s="97"/>
      <c r="O117" s="287">
        <f>[1]⑤【2ヵ月前】活動教材注文票!AC30</f>
        <v>0</v>
      </c>
      <c r="P117" s="288"/>
      <c r="Q117" s="287">
        <f>[1]⑤【2ヵ月前】活動教材注文票!AE30</f>
        <v>0</v>
      </c>
      <c r="R117" s="288"/>
      <c r="S117" s="287">
        <f t="shared" si="6"/>
        <v>0</v>
      </c>
      <c r="T117" s="289"/>
      <c r="U117" s="288"/>
      <c r="V117" s="287">
        <f t="shared" si="7"/>
        <v>0</v>
      </c>
      <c r="W117" s="289"/>
      <c r="X117" s="288"/>
      <c r="Y117" s="290" t="s">
        <v>127</v>
      </c>
      <c r="Z117" s="48"/>
      <c r="AA117" s="48"/>
      <c r="AB117" s="48"/>
      <c r="AC117" s="48"/>
      <c r="AD117" s="48"/>
      <c r="AE117" s="48"/>
      <c r="AF117" s="48"/>
      <c r="AG117" s="291"/>
    </row>
    <row r="118" spans="1:33" x14ac:dyDescent="0.15">
      <c r="A118" s="325" t="s">
        <v>128</v>
      </c>
      <c r="B118" s="326"/>
      <c r="C118" s="326"/>
      <c r="D118" s="326"/>
      <c r="E118" s="326"/>
      <c r="F118" s="326"/>
      <c r="G118" s="326"/>
      <c r="H118" s="326"/>
      <c r="I118" s="326"/>
      <c r="J118" s="326"/>
      <c r="K118" s="327"/>
      <c r="L118" s="328">
        <v>700</v>
      </c>
      <c r="M118" s="328"/>
      <c r="N118" s="328"/>
      <c r="O118" s="314">
        <f>[1]⑤【2ヵ月前】活動教材注文票!AC31</f>
        <v>0</v>
      </c>
      <c r="P118" s="315"/>
      <c r="Q118" s="314">
        <f>[1]⑤【2ヵ月前】活動教材注文票!AE31</f>
        <v>0</v>
      </c>
      <c r="R118" s="315"/>
      <c r="S118" s="329">
        <f>L118*O118</f>
        <v>0</v>
      </c>
      <c r="T118" s="330"/>
      <c r="U118" s="331"/>
      <c r="V118" s="329">
        <f>L118*Q118</f>
        <v>0</v>
      </c>
      <c r="W118" s="330"/>
      <c r="X118" s="331"/>
      <c r="Y118" s="322" t="s">
        <v>129</v>
      </c>
      <c r="Z118" s="323"/>
      <c r="AA118" s="323"/>
      <c r="AB118" s="323"/>
      <c r="AC118" s="323"/>
      <c r="AD118" s="323"/>
      <c r="AE118" s="323"/>
      <c r="AF118" s="323"/>
      <c r="AG118" s="324"/>
    </row>
    <row r="119" spans="1:33" x14ac:dyDescent="0.15">
      <c r="A119" s="96" t="s">
        <v>130</v>
      </c>
      <c r="B119" s="97"/>
      <c r="C119" s="97"/>
      <c r="D119" s="97"/>
      <c r="E119" s="97"/>
      <c r="F119" s="97"/>
      <c r="G119" s="97"/>
      <c r="H119" s="97"/>
      <c r="I119" s="97"/>
      <c r="J119" s="97"/>
      <c r="K119" s="97"/>
      <c r="L119" s="97">
        <v>300</v>
      </c>
      <c r="M119" s="97"/>
      <c r="N119" s="97"/>
      <c r="O119" s="287">
        <f>[1]⑤【2ヵ月前】活動教材注文票!AC32</f>
        <v>0</v>
      </c>
      <c r="P119" s="288"/>
      <c r="Q119" s="287">
        <f>[1]⑤【2ヵ月前】活動教材注文票!AE32</f>
        <v>0</v>
      </c>
      <c r="R119" s="288"/>
      <c r="S119" s="287">
        <f t="shared" ref="S119" si="9">L119*O119</f>
        <v>0</v>
      </c>
      <c r="T119" s="289"/>
      <c r="U119" s="288"/>
      <c r="V119" s="287">
        <f t="shared" ref="V119" si="10">L119*Q119</f>
        <v>0</v>
      </c>
      <c r="W119" s="289"/>
      <c r="X119" s="288"/>
      <c r="Y119" s="290" t="s">
        <v>131</v>
      </c>
      <c r="Z119" s="48"/>
      <c r="AA119" s="48"/>
      <c r="AB119" s="48"/>
      <c r="AC119" s="48"/>
      <c r="AD119" s="48"/>
      <c r="AE119" s="48"/>
      <c r="AF119" s="48"/>
      <c r="AG119" s="291"/>
    </row>
    <row r="120" spans="1:33" ht="14.25" thickBot="1" x14ac:dyDescent="0.2">
      <c r="A120" s="342" t="s">
        <v>132</v>
      </c>
      <c r="B120" s="343"/>
      <c r="C120" s="343"/>
      <c r="D120" s="343"/>
      <c r="E120" s="343"/>
      <c r="F120" s="343"/>
      <c r="G120" s="343"/>
      <c r="H120" s="343"/>
      <c r="I120" s="343"/>
      <c r="J120" s="343"/>
      <c r="K120" s="344"/>
      <c r="L120" s="345">
        <v>300</v>
      </c>
      <c r="M120" s="345"/>
      <c r="N120" s="345"/>
      <c r="O120" s="346">
        <f>[1]⑤【2ヵ月前】活動教材注文票!AC33</f>
        <v>0</v>
      </c>
      <c r="P120" s="347"/>
      <c r="Q120" s="346">
        <f>[1]⑤【2ヵ月前】活動教材注文票!AE33</f>
        <v>0</v>
      </c>
      <c r="R120" s="347"/>
      <c r="S120" s="346">
        <f>L120*O120</f>
        <v>0</v>
      </c>
      <c r="T120" s="348"/>
      <c r="U120" s="347"/>
      <c r="V120" s="349">
        <f>L120*Q120</f>
        <v>0</v>
      </c>
      <c r="W120" s="350"/>
      <c r="X120" s="351"/>
      <c r="Y120" s="332"/>
      <c r="Z120" s="333"/>
      <c r="AA120" s="333"/>
      <c r="AB120" s="333"/>
      <c r="AC120" s="333"/>
      <c r="AD120" s="333"/>
      <c r="AE120" s="333"/>
      <c r="AF120" s="333"/>
      <c r="AG120" s="334"/>
    </row>
    <row r="121" spans="1:33" ht="14.25" thickBot="1" x14ac:dyDescent="0.2">
      <c r="A121" s="335" t="s">
        <v>133</v>
      </c>
      <c r="B121" s="123"/>
      <c r="C121" s="123"/>
      <c r="D121" s="123"/>
      <c r="E121" s="123"/>
      <c r="F121" s="123"/>
      <c r="G121" s="123"/>
      <c r="H121" s="123"/>
      <c r="I121" s="123"/>
      <c r="J121" s="123"/>
      <c r="K121" s="123"/>
      <c r="L121" s="123"/>
      <c r="M121" s="123"/>
      <c r="N121" s="123"/>
      <c r="O121" s="123"/>
      <c r="P121" s="123"/>
      <c r="Q121" s="123"/>
      <c r="R121" s="123"/>
      <c r="S121" s="123"/>
      <c r="T121" s="123"/>
      <c r="U121" s="123"/>
      <c r="V121" s="336">
        <f>SUM(S98:U120)</f>
        <v>0</v>
      </c>
      <c r="W121" s="337"/>
      <c r="X121" s="337"/>
      <c r="Y121" s="337"/>
      <c r="Z121" s="337"/>
      <c r="AA121" s="337"/>
      <c r="AB121" s="337"/>
      <c r="AC121" s="337"/>
      <c r="AD121" s="337"/>
      <c r="AE121" s="337"/>
      <c r="AF121" s="337"/>
      <c r="AG121" s="338"/>
    </row>
    <row r="122" spans="1:33" ht="15" thickTop="1" thickBot="1" x14ac:dyDescent="0.2">
      <c r="A122" s="121" t="s">
        <v>134</v>
      </c>
      <c r="B122" s="122"/>
      <c r="C122" s="122"/>
      <c r="D122" s="122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  <c r="R122" s="122"/>
      <c r="S122" s="122"/>
      <c r="T122" s="122"/>
      <c r="U122" s="122"/>
      <c r="V122" s="339">
        <f>SUM(V101:X120)</f>
        <v>0</v>
      </c>
      <c r="W122" s="340"/>
      <c r="X122" s="340"/>
      <c r="Y122" s="340"/>
      <c r="Z122" s="340"/>
      <c r="AA122" s="340"/>
      <c r="AB122" s="340"/>
      <c r="AC122" s="340"/>
      <c r="AD122" s="340"/>
      <c r="AE122" s="340"/>
      <c r="AF122" s="340"/>
      <c r="AG122" s="341"/>
    </row>
    <row r="123" spans="1:33" x14ac:dyDescent="0.1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ht="14.25" thickBot="1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</row>
    <row r="125" spans="1:33" ht="14.25" thickBot="1" x14ac:dyDescent="0.2">
      <c r="A125" s="12" t="s">
        <v>1</v>
      </c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 t="s">
        <v>2</v>
      </c>
      <c r="M125" s="13"/>
      <c r="N125" s="13"/>
      <c r="O125" s="13" t="s">
        <v>3</v>
      </c>
      <c r="P125" s="13"/>
      <c r="Q125" s="13"/>
      <c r="R125" s="13" t="s">
        <v>4</v>
      </c>
      <c r="S125" s="13"/>
      <c r="T125" s="13"/>
      <c r="U125" s="13"/>
      <c r="V125" s="13" t="s">
        <v>5</v>
      </c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4"/>
    </row>
    <row r="126" spans="1:33" ht="14.25" thickBot="1" x14ac:dyDescent="0.2">
      <c r="A126" s="82" t="s">
        <v>135</v>
      </c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8"/>
    </row>
    <row r="127" spans="1:33" ht="13.5" customHeight="1" x14ac:dyDescent="0.15">
      <c r="A127" s="352" t="s">
        <v>136</v>
      </c>
      <c r="B127" s="353"/>
      <c r="C127" s="353"/>
      <c r="D127" s="353"/>
      <c r="E127" s="354"/>
      <c r="F127" s="164" t="s">
        <v>137</v>
      </c>
      <c r="G127" s="164"/>
      <c r="H127" s="164"/>
      <c r="I127" s="164"/>
      <c r="J127" s="164"/>
      <c r="K127" s="164"/>
      <c r="L127" s="22">
        <v>1220</v>
      </c>
      <c r="M127" s="22"/>
      <c r="N127" s="22"/>
      <c r="O127" s="23"/>
      <c r="P127" s="23"/>
      <c r="Q127" s="23"/>
      <c r="R127" s="23">
        <f t="shared" ref="R127:R128" si="11">L127*O127</f>
        <v>0</v>
      </c>
      <c r="S127" s="23"/>
      <c r="T127" s="23"/>
      <c r="U127" s="23"/>
      <c r="V127" s="361" t="s">
        <v>138</v>
      </c>
      <c r="W127" s="362"/>
      <c r="X127" s="362"/>
      <c r="Y127" s="362"/>
      <c r="Z127" s="362"/>
      <c r="AA127" s="362"/>
      <c r="AB127" s="362"/>
      <c r="AC127" s="362"/>
      <c r="AD127" s="362"/>
      <c r="AE127" s="362"/>
      <c r="AF127" s="362"/>
      <c r="AG127" s="363"/>
    </row>
    <row r="128" spans="1:33" ht="14.25" thickBot="1" x14ac:dyDescent="0.2">
      <c r="A128" s="335"/>
      <c r="B128" s="123"/>
      <c r="C128" s="123"/>
      <c r="D128" s="123"/>
      <c r="E128" s="355"/>
      <c r="F128" s="297" t="s">
        <v>139</v>
      </c>
      <c r="G128" s="298"/>
      <c r="H128" s="298"/>
      <c r="I128" s="298"/>
      <c r="J128" s="298"/>
      <c r="K128" s="298"/>
      <c r="L128" s="98">
        <v>1220</v>
      </c>
      <c r="M128" s="98"/>
      <c r="N128" s="98"/>
      <c r="O128" s="99"/>
      <c r="P128" s="99"/>
      <c r="Q128" s="99"/>
      <c r="R128" s="99">
        <f t="shared" si="11"/>
        <v>0</v>
      </c>
      <c r="S128" s="99"/>
      <c r="T128" s="99"/>
      <c r="U128" s="99"/>
      <c r="V128" s="364"/>
      <c r="W128" s="365"/>
      <c r="X128" s="365"/>
      <c r="Y128" s="365"/>
      <c r="Z128" s="365"/>
      <c r="AA128" s="365"/>
      <c r="AB128" s="365"/>
      <c r="AC128" s="365"/>
      <c r="AD128" s="365"/>
      <c r="AE128" s="365"/>
      <c r="AF128" s="365"/>
      <c r="AG128" s="366"/>
    </row>
    <row r="129" spans="1:33" ht="15" thickTop="1" thickBot="1" x14ac:dyDescent="0.2">
      <c r="A129" s="121" t="s">
        <v>38</v>
      </c>
      <c r="B129" s="122"/>
      <c r="C129" s="122"/>
      <c r="D129" s="122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  <c r="R129" s="122"/>
      <c r="S129" s="122"/>
      <c r="T129" s="122"/>
      <c r="U129" s="122"/>
      <c r="V129" s="143">
        <f>SUM(R127:U128)</f>
        <v>0</v>
      </c>
      <c r="W129" s="144"/>
      <c r="X129" s="144"/>
      <c r="Y129" s="144"/>
      <c r="Z129" s="144"/>
      <c r="AA129" s="144"/>
      <c r="AB129" s="144"/>
      <c r="AC129" s="144"/>
      <c r="AD129" s="144"/>
      <c r="AE129" s="144"/>
      <c r="AF129" s="144"/>
      <c r="AG129" s="145"/>
    </row>
    <row r="130" spans="1:33" ht="14.25" thickBot="1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</row>
    <row r="131" spans="1:33" ht="15" thickTop="1" thickBot="1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 s="356" t="s">
        <v>140</v>
      </c>
      <c r="O131" s="356"/>
      <c r="P131" s="356"/>
      <c r="Q131" s="356"/>
      <c r="R131" s="356"/>
      <c r="S131" s="356"/>
      <c r="T131" s="356"/>
      <c r="U131" s="357"/>
      <c r="V131" s="358">
        <f>SUM(V129,V121,V76,V67,V39,V25,V92)</f>
        <v>0</v>
      </c>
      <c r="W131" s="359"/>
      <c r="X131" s="359"/>
      <c r="Y131" s="359"/>
      <c r="Z131" s="359"/>
      <c r="AA131" s="359"/>
      <c r="AB131" s="359"/>
      <c r="AC131" s="359"/>
      <c r="AD131" s="359"/>
      <c r="AE131" s="359"/>
      <c r="AF131" s="359"/>
      <c r="AG131" s="360"/>
    </row>
    <row r="132" spans="1:33" ht="15" thickTop="1" thickBot="1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 s="356" t="s">
        <v>141</v>
      </c>
      <c r="O132" s="356"/>
      <c r="P132" s="356"/>
      <c r="Q132" s="356"/>
      <c r="R132" s="356"/>
      <c r="S132" s="356"/>
      <c r="T132" s="356"/>
      <c r="U132" s="357"/>
      <c r="V132" s="358">
        <f>SUM(V129,V122,V76,V67,V39,V25,V92)</f>
        <v>0</v>
      </c>
      <c r="W132" s="359"/>
      <c r="X132" s="359"/>
      <c r="Y132" s="359"/>
      <c r="Z132" s="359"/>
      <c r="AA132" s="359"/>
      <c r="AB132" s="359"/>
      <c r="AC132" s="359"/>
      <c r="AD132" s="359"/>
      <c r="AE132" s="359"/>
      <c r="AF132" s="359"/>
      <c r="AG132" s="360"/>
    </row>
    <row r="133" spans="1:33" ht="14.25" thickTop="1" x14ac:dyDescent="0.15"/>
  </sheetData>
  <sheetProtection algorithmName="SHA-512" hashValue="D4f7wMWT4K2VuRLA0VwyfOjDdPvV3iNIQ9ZWXDT+PCW+vSbv5uwuZTdRuxEY6OQjOYjIRhXu596gs5vFZ4qzUw==" saltValue="0+v6n2nZ/a7euQv4b6PPWg==" spinCount="100000" sheet="1" formatCells="0" formatColumns="0" formatRows="0" insertColumns="0" insertRows="0" insertHyperlinks="0" deleteColumns="0" deleteRows="0" sort="0"/>
  <mergeCells count="580">
    <mergeCell ref="N131:U131"/>
    <mergeCell ref="V131:AG131"/>
    <mergeCell ref="N132:U132"/>
    <mergeCell ref="V132:AG132"/>
    <mergeCell ref="V127:AG128"/>
    <mergeCell ref="F128:K128"/>
    <mergeCell ref="L128:N128"/>
    <mergeCell ref="O128:Q128"/>
    <mergeCell ref="R128:U128"/>
    <mergeCell ref="A129:U129"/>
    <mergeCell ref="V129:AG129"/>
    <mergeCell ref="A126:K126"/>
    <mergeCell ref="L126:N126"/>
    <mergeCell ref="O126:Q126"/>
    <mergeCell ref="R126:U126"/>
    <mergeCell ref="V126:AG126"/>
    <mergeCell ref="A127:E128"/>
    <mergeCell ref="F127:K127"/>
    <mergeCell ref="L127:N127"/>
    <mergeCell ref="O127:Q127"/>
    <mergeCell ref="R127:U127"/>
    <mergeCell ref="Y120:AG120"/>
    <mergeCell ref="A121:U121"/>
    <mergeCell ref="V121:AG121"/>
    <mergeCell ref="A122:U122"/>
    <mergeCell ref="V122:AG122"/>
    <mergeCell ref="A125:K125"/>
    <mergeCell ref="L125:N125"/>
    <mergeCell ref="O125:Q125"/>
    <mergeCell ref="R125:U125"/>
    <mergeCell ref="V125:AG125"/>
    <mergeCell ref="A120:K120"/>
    <mergeCell ref="L120:N120"/>
    <mergeCell ref="O120:P120"/>
    <mergeCell ref="Q120:R120"/>
    <mergeCell ref="S120:U120"/>
    <mergeCell ref="V120:X120"/>
    <mergeCell ref="Y118:AG118"/>
    <mergeCell ref="A119:K119"/>
    <mergeCell ref="L119:N119"/>
    <mergeCell ref="O119:P119"/>
    <mergeCell ref="Q119:R119"/>
    <mergeCell ref="S119:U119"/>
    <mergeCell ref="V119:X119"/>
    <mergeCell ref="Y119:AG119"/>
    <mergeCell ref="A118:K118"/>
    <mergeCell ref="L118:N118"/>
    <mergeCell ref="O118:P118"/>
    <mergeCell ref="Q118:R118"/>
    <mergeCell ref="S118:U118"/>
    <mergeCell ref="V118:X118"/>
    <mergeCell ref="Y116:AG116"/>
    <mergeCell ref="A117:K117"/>
    <mergeCell ref="L117:N117"/>
    <mergeCell ref="O117:P117"/>
    <mergeCell ref="Q117:R117"/>
    <mergeCell ref="S117:U117"/>
    <mergeCell ref="V117:X117"/>
    <mergeCell ref="Y117:AG117"/>
    <mergeCell ref="A116:K116"/>
    <mergeCell ref="L116:N116"/>
    <mergeCell ref="O116:P116"/>
    <mergeCell ref="Q116:R116"/>
    <mergeCell ref="S116:U116"/>
    <mergeCell ref="V116:X116"/>
    <mergeCell ref="Y114:AG114"/>
    <mergeCell ref="A115:K115"/>
    <mergeCell ref="L115:N115"/>
    <mergeCell ref="O115:P115"/>
    <mergeCell ref="Q115:R115"/>
    <mergeCell ref="S115:U115"/>
    <mergeCell ref="V115:X115"/>
    <mergeCell ref="Y115:AG115"/>
    <mergeCell ref="A114:K114"/>
    <mergeCell ref="L114:N114"/>
    <mergeCell ref="O114:P114"/>
    <mergeCell ref="Q114:R114"/>
    <mergeCell ref="S114:U114"/>
    <mergeCell ref="V114:X114"/>
    <mergeCell ref="Y112:AG112"/>
    <mergeCell ref="F113:K113"/>
    <mergeCell ref="L113:N113"/>
    <mergeCell ref="O113:R113"/>
    <mergeCell ref="S113:U113"/>
    <mergeCell ref="V113:X113"/>
    <mergeCell ref="Y113:AG113"/>
    <mergeCell ref="A112:E113"/>
    <mergeCell ref="F112:K112"/>
    <mergeCell ref="L112:N112"/>
    <mergeCell ref="O112:R112"/>
    <mergeCell ref="S112:U112"/>
    <mergeCell ref="V112:X112"/>
    <mergeCell ref="Y110:AG110"/>
    <mergeCell ref="A111:K111"/>
    <mergeCell ref="L111:N111"/>
    <mergeCell ref="O111:R111"/>
    <mergeCell ref="S111:U111"/>
    <mergeCell ref="V111:X111"/>
    <mergeCell ref="Y111:AG111"/>
    <mergeCell ref="A110:K110"/>
    <mergeCell ref="L110:N110"/>
    <mergeCell ref="O110:P110"/>
    <mergeCell ref="Q110:R110"/>
    <mergeCell ref="S110:U110"/>
    <mergeCell ref="V110:X110"/>
    <mergeCell ref="Y108:AG108"/>
    <mergeCell ref="A109:K109"/>
    <mergeCell ref="L109:N109"/>
    <mergeCell ref="O109:P109"/>
    <mergeCell ref="Q109:R109"/>
    <mergeCell ref="S109:U109"/>
    <mergeCell ref="V109:X109"/>
    <mergeCell ref="Y109:AG109"/>
    <mergeCell ref="F108:K108"/>
    <mergeCell ref="L108:N108"/>
    <mergeCell ref="O108:P108"/>
    <mergeCell ref="Q108:R108"/>
    <mergeCell ref="S108:U108"/>
    <mergeCell ref="V108:X108"/>
    <mergeCell ref="L107:N107"/>
    <mergeCell ref="O107:P107"/>
    <mergeCell ref="Q107:R107"/>
    <mergeCell ref="S107:U107"/>
    <mergeCell ref="V107:X107"/>
    <mergeCell ref="Y107:AG107"/>
    <mergeCell ref="F106:K106"/>
    <mergeCell ref="L106:N106"/>
    <mergeCell ref="O106:P106"/>
    <mergeCell ref="Q106:R106"/>
    <mergeCell ref="S106:U106"/>
    <mergeCell ref="V106:X106"/>
    <mergeCell ref="L105:N105"/>
    <mergeCell ref="O105:P105"/>
    <mergeCell ref="Q105:R105"/>
    <mergeCell ref="S105:U105"/>
    <mergeCell ref="V105:X105"/>
    <mergeCell ref="Y105:AG105"/>
    <mergeCell ref="Y103:AG103"/>
    <mergeCell ref="A104:E108"/>
    <mergeCell ref="F104:K104"/>
    <mergeCell ref="L104:N104"/>
    <mergeCell ref="O104:P104"/>
    <mergeCell ref="Q104:R104"/>
    <mergeCell ref="S104:U104"/>
    <mergeCell ref="V104:X104"/>
    <mergeCell ref="Y104:AG104"/>
    <mergeCell ref="F105:K105"/>
    <mergeCell ref="A103:K103"/>
    <mergeCell ref="L103:N103"/>
    <mergeCell ref="O103:P103"/>
    <mergeCell ref="Q103:R103"/>
    <mergeCell ref="S103:U103"/>
    <mergeCell ref="V103:X103"/>
    <mergeCell ref="Y106:AG106"/>
    <mergeCell ref="F107:K107"/>
    <mergeCell ref="L102:N102"/>
    <mergeCell ref="O102:P102"/>
    <mergeCell ref="Q102:R102"/>
    <mergeCell ref="S102:U102"/>
    <mergeCell ref="V102:X102"/>
    <mergeCell ref="Y102:AG102"/>
    <mergeCell ref="Y100:AG100"/>
    <mergeCell ref="A101:E102"/>
    <mergeCell ref="F101:K101"/>
    <mergeCell ref="L101:N101"/>
    <mergeCell ref="O101:P101"/>
    <mergeCell ref="Q101:R101"/>
    <mergeCell ref="S101:U101"/>
    <mergeCell ref="V101:X101"/>
    <mergeCell ref="Y101:AG101"/>
    <mergeCell ref="F102:K102"/>
    <mergeCell ref="F100:K100"/>
    <mergeCell ref="L100:N100"/>
    <mergeCell ref="O100:P100"/>
    <mergeCell ref="Q100:R100"/>
    <mergeCell ref="S100:U100"/>
    <mergeCell ref="V100:X100"/>
    <mergeCell ref="L99:N99"/>
    <mergeCell ref="O99:P99"/>
    <mergeCell ref="Q99:R99"/>
    <mergeCell ref="S99:U99"/>
    <mergeCell ref="V99:X99"/>
    <mergeCell ref="Y99:AG99"/>
    <mergeCell ref="Y97:AG97"/>
    <mergeCell ref="A98:E100"/>
    <mergeCell ref="F98:K98"/>
    <mergeCell ref="L98:N98"/>
    <mergeCell ref="O98:P98"/>
    <mergeCell ref="Q98:R98"/>
    <mergeCell ref="S98:U98"/>
    <mergeCell ref="V98:X98"/>
    <mergeCell ref="Y98:AG98"/>
    <mergeCell ref="F99:K99"/>
    <mergeCell ref="A97:K97"/>
    <mergeCell ref="L97:N97"/>
    <mergeCell ref="O97:P97"/>
    <mergeCell ref="Q97:R97"/>
    <mergeCell ref="S97:U97"/>
    <mergeCell ref="V97:X97"/>
    <mergeCell ref="A92:U92"/>
    <mergeCell ref="V92:AG92"/>
    <mergeCell ref="A95:K96"/>
    <mergeCell ref="L95:N96"/>
    <mergeCell ref="O95:P96"/>
    <mergeCell ref="Q95:R96"/>
    <mergeCell ref="S95:U96"/>
    <mergeCell ref="V95:X96"/>
    <mergeCell ref="Y95:AG96"/>
    <mergeCell ref="A90:K90"/>
    <mergeCell ref="L90:N90"/>
    <mergeCell ref="O90:Q90"/>
    <mergeCell ref="R90:U90"/>
    <mergeCell ref="V90:AG90"/>
    <mergeCell ref="A91:K91"/>
    <mergeCell ref="L91:N91"/>
    <mergeCell ref="O91:Q91"/>
    <mergeCell ref="R91:U91"/>
    <mergeCell ref="V91:AG91"/>
    <mergeCell ref="A88:K88"/>
    <mergeCell ref="L88:N88"/>
    <mergeCell ref="O88:Q88"/>
    <mergeCell ref="R88:U88"/>
    <mergeCell ref="V88:AG88"/>
    <mergeCell ref="A89:K89"/>
    <mergeCell ref="L89:N89"/>
    <mergeCell ref="O89:Q89"/>
    <mergeCell ref="R89:U89"/>
    <mergeCell ref="V89:AG89"/>
    <mergeCell ref="A86:K86"/>
    <mergeCell ref="L86:N86"/>
    <mergeCell ref="O86:Q86"/>
    <mergeCell ref="R86:U86"/>
    <mergeCell ref="V86:AG86"/>
    <mergeCell ref="A87:K87"/>
    <mergeCell ref="L87:N87"/>
    <mergeCell ref="O87:Q87"/>
    <mergeCell ref="R87:U87"/>
    <mergeCell ref="V87:AG87"/>
    <mergeCell ref="A84:K84"/>
    <mergeCell ref="L84:N84"/>
    <mergeCell ref="O84:Q84"/>
    <mergeCell ref="R84:U84"/>
    <mergeCell ref="V84:AG84"/>
    <mergeCell ref="A85:K85"/>
    <mergeCell ref="L85:N85"/>
    <mergeCell ref="O85:Q85"/>
    <mergeCell ref="R85:U85"/>
    <mergeCell ref="V85:AG85"/>
    <mergeCell ref="A82:K82"/>
    <mergeCell ref="L82:N82"/>
    <mergeCell ref="O82:Q82"/>
    <mergeCell ref="R82:U82"/>
    <mergeCell ref="V82:AG82"/>
    <mergeCell ref="A83:K83"/>
    <mergeCell ref="L83:N83"/>
    <mergeCell ref="O83:Q83"/>
    <mergeCell ref="R83:U83"/>
    <mergeCell ref="V83:AG83"/>
    <mergeCell ref="A80:K80"/>
    <mergeCell ref="L80:N80"/>
    <mergeCell ref="O80:Q80"/>
    <mergeCell ref="R80:U80"/>
    <mergeCell ref="V80:AG80"/>
    <mergeCell ref="A81:K81"/>
    <mergeCell ref="L81:N81"/>
    <mergeCell ref="O81:Q81"/>
    <mergeCell ref="R81:U81"/>
    <mergeCell ref="V81:AG81"/>
    <mergeCell ref="A76:U76"/>
    <mergeCell ref="V76:AG76"/>
    <mergeCell ref="A79:K79"/>
    <mergeCell ref="L79:N79"/>
    <mergeCell ref="O79:Q79"/>
    <mergeCell ref="R79:U79"/>
    <mergeCell ref="V79:AG79"/>
    <mergeCell ref="F75:K75"/>
    <mergeCell ref="L75:N75"/>
    <mergeCell ref="O75:Q75"/>
    <mergeCell ref="R75:U75"/>
    <mergeCell ref="V75:AG75"/>
    <mergeCell ref="F74:K74"/>
    <mergeCell ref="L74:N74"/>
    <mergeCell ref="O74:Q74"/>
    <mergeCell ref="R74:U74"/>
    <mergeCell ref="V74:AG74"/>
    <mergeCell ref="A73:E75"/>
    <mergeCell ref="F73:K73"/>
    <mergeCell ref="L73:N73"/>
    <mergeCell ref="O73:Q73"/>
    <mergeCell ref="R73:U73"/>
    <mergeCell ref="V73:AG73"/>
    <mergeCell ref="A72:E72"/>
    <mergeCell ref="F72:K72"/>
    <mergeCell ref="L72:N72"/>
    <mergeCell ref="O72:Q72"/>
    <mergeCell ref="R72:U72"/>
    <mergeCell ref="V72:AG72"/>
    <mergeCell ref="A70:K70"/>
    <mergeCell ref="L70:N70"/>
    <mergeCell ref="O70:Q70"/>
    <mergeCell ref="R70:U70"/>
    <mergeCell ref="V70:AG70"/>
    <mergeCell ref="A71:K71"/>
    <mergeCell ref="L71:N71"/>
    <mergeCell ref="O71:Q71"/>
    <mergeCell ref="R71:U71"/>
    <mergeCell ref="V71:AG71"/>
    <mergeCell ref="A66:K66"/>
    <mergeCell ref="L66:N66"/>
    <mergeCell ref="O66:Q66"/>
    <mergeCell ref="R66:U66"/>
    <mergeCell ref="V66:AG66"/>
    <mergeCell ref="A67:U67"/>
    <mergeCell ref="V67:AG67"/>
    <mergeCell ref="E64:K64"/>
    <mergeCell ref="L64:N64"/>
    <mergeCell ref="O64:Q64"/>
    <mergeCell ref="R64:U64"/>
    <mergeCell ref="V64:AG64"/>
    <mergeCell ref="E65:K65"/>
    <mergeCell ref="L65:N65"/>
    <mergeCell ref="O65:Q65"/>
    <mergeCell ref="R65:U65"/>
    <mergeCell ref="V65:AG65"/>
    <mergeCell ref="R61:U61"/>
    <mergeCell ref="V61:AG61"/>
    <mergeCell ref="E62:K62"/>
    <mergeCell ref="L62:N62"/>
    <mergeCell ref="O62:Q62"/>
    <mergeCell ref="R62:U62"/>
    <mergeCell ref="V62:AG62"/>
    <mergeCell ref="E63:K63"/>
    <mergeCell ref="L63:N63"/>
    <mergeCell ref="O63:Q63"/>
    <mergeCell ref="R63:U63"/>
    <mergeCell ref="V63:AG63"/>
    <mergeCell ref="V58:AG58"/>
    <mergeCell ref="E59:K59"/>
    <mergeCell ref="L59:N59"/>
    <mergeCell ref="O59:Q59"/>
    <mergeCell ref="R59:U59"/>
    <mergeCell ref="V59:AG59"/>
    <mergeCell ref="A57:K57"/>
    <mergeCell ref="L57:N57"/>
    <mergeCell ref="O57:Q57"/>
    <mergeCell ref="R57:U57"/>
    <mergeCell ref="V57:AG57"/>
    <mergeCell ref="A58:D65"/>
    <mergeCell ref="E58:K58"/>
    <mergeCell ref="L58:N58"/>
    <mergeCell ref="O58:Q58"/>
    <mergeCell ref="R58:U58"/>
    <mergeCell ref="E60:K60"/>
    <mergeCell ref="L60:N60"/>
    <mergeCell ref="O60:Q60"/>
    <mergeCell ref="R60:U60"/>
    <mergeCell ref="V60:AG60"/>
    <mergeCell ref="E61:K61"/>
    <mergeCell ref="L61:N61"/>
    <mergeCell ref="O61:Q61"/>
    <mergeCell ref="A55:K55"/>
    <mergeCell ref="L55:N55"/>
    <mergeCell ref="O55:Q55"/>
    <mergeCell ref="R55:U55"/>
    <mergeCell ref="V55:AG55"/>
    <mergeCell ref="A56:K56"/>
    <mergeCell ref="L56:N56"/>
    <mergeCell ref="O56:Q56"/>
    <mergeCell ref="R56:U56"/>
    <mergeCell ref="V56:AG56"/>
    <mergeCell ref="A53:K53"/>
    <mergeCell ref="L53:N53"/>
    <mergeCell ref="O53:Q53"/>
    <mergeCell ref="R53:U53"/>
    <mergeCell ref="V53:AG53"/>
    <mergeCell ref="A54:K54"/>
    <mergeCell ref="L54:N54"/>
    <mergeCell ref="O54:Q54"/>
    <mergeCell ref="R54:U54"/>
    <mergeCell ref="V54:AG54"/>
    <mergeCell ref="A51:K51"/>
    <mergeCell ref="L51:N51"/>
    <mergeCell ref="O51:Q51"/>
    <mergeCell ref="R51:U51"/>
    <mergeCell ref="V51:AG51"/>
    <mergeCell ref="A52:K52"/>
    <mergeCell ref="L52:N52"/>
    <mergeCell ref="O52:Q52"/>
    <mergeCell ref="R52:U52"/>
    <mergeCell ref="V52:AG52"/>
    <mergeCell ref="A49:K49"/>
    <mergeCell ref="L49:N49"/>
    <mergeCell ref="O49:Q49"/>
    <mergeCell ref="R49:U49"/>
    <mergeCell ref="V49:AG49"/>
    <mergeCell ref="A50:K50"/>
    <mergeCell ref="L50:N50"/>
    <mergeCell ref="O50:Q50"/>
    <mergeCell ref="R50:U50"/>
    <mergeCell ref="V50:AG50"/>
    <mergeCell ref="A47:K47"/>
    <mergeCell ref="L47:N47"/>
    <mergeCell ref="O47:Q47"/>
    <mergeCell ref="R47:U47"/>
    <mergeCell ref="V47:AG47"/>
    <mergeCell ref="A48:K48"/>
    <mergeCell ref="L48:N48"/>
    <mergeCell ref="O48:Q48"/>
    <mergeCell ref="R48:U48"/>
    <mergeCell ref="V48:AG48"/>
    <mergeCell ref="A45:K45"/>
    <mergeCell ref="L45:N45"/>
    <mergeCell ref="O45:Q45"/>
    <mergeCell ref="R45:U45"/>
    <mergeCell ref="V45:AG45"/>
    <mergeCell ref="A46:K46"/>
    <mergeCell ref="L46:N46"/>
    <mergeCell ref="O46:Q46"/>
    <mergeCell ref="R46:U46"/>
    <mergeCell ref="V46:AG46"/>
    <mergeCell ref="A43:K43"/>
    <mergeCell ref="L43:N43"/>
    <mergeCell ref="O43:Q43"/>
    <mergeCell ref="R43:U43"/>
    <mergeCell ref="V43:AG43"/>
    <mergeCell ref="A44:K44"/>
    <mergeCell ref="L44:N44"/>
    <mergeCell ref="O44:Q44"/>
    <mergeCell ref="R44:U44"/>
    <mergeCell ref="V44:AG44"/>
    <mergeCell ref="V39:AG39"/>
    <mergeCell ref="A42:K42"/>
    <mergeCell ref="L42:N42"/>
    <mergeCell ref="O42:Q42"/>
    <mergeCell ref="R42:U42"/>
    <mergeCell ref="V42:AG42"/>
    <mergeCell ref="A36:E38"/>
    <mergeCell ref="F36:K36"/>
    <mergeCell ref="L36:N36"/>
    <mergeCell ref="O36:Q36"/>
    <mergeCell ref="R36:U36"/>
    <mergeCell ref="F37:K37"/>
    <mergeCell ref="L37:N37"/>
    <mergeCell ref="O37:Q37"/>
    <mergeCell ref="R37:U37"/>
    <mergeCell ref="F38:K38"/>
    <mergeCell ref="V30:AG38"/>
    <mergeCell ref="A33:E35"/>
    <mergeCell ref="L34:N34"/>
    <mergeCell ref="O34:Q34"/>
    <mergeCell ref="R34:U34"/>
    <mergeCell ref="O32:Q32"/>
    <mergeCell ref="R32:U32"/>
    <mergeCell ref="L38:N38"/>
    <mergeCell ref="O38:Q38"/>
    <mergeCell ref="R38:U38"/>
    <mergeCell ref="A39:U39"/>
    <mergeCell ref="F35:K35"/>
    <mergeCell ref="L35:N35"/>
    <mergeCell ref="O35:Q35"/>
    <mergeCell ref="R35:U35"/>
    <mergeCell ref="F32:K32"/>
    <mergeCell ref="L32:N32"/>
    <mergeCell ref="F33:K33"/>
    <mergeCell ref="L33:N33"/>
    <mergeCell ref="O33:Q33"/>
    <mergeCell ref="R33:U33"/>
    <mergeCell ref="F34:K34"/>
    <mergeCell ref="A30:E32"/>
    <mergeCell ref="F30:K30"/>
    <mergeCell ref="L30:N30"/>
    <mergeCell ref="O30:Q30"/>
    <mergeCell ref="R30:U30"/>
    <mergeCell ref="F31:K31"/>
    <mergeCell ref="L31:N31"/>
    <mergeCell ref="O31:Q31"/>
    <mergeCell ref="R31:U31"/>
    <mergeCell ref="V28:AG28"/>
    <mergeCell ref="A29:K29"/>
    <mergeCell ref="L29:N29"/>
    <mergeCell ref="O29:Q29"/>
    <mergeCell ref="R29:U29"/>
    <mergeCell ref="V29:AG29"/>
    <mergeCell ref="A24:K24"/>
    <mergeCell ref="L24:N24"/>
    <mergeCell ref="O24:Q24"/>
    <mergeCell ref="R24:U24"/>
    <mergeCell ref="V24:AG24"/>
    <mergeCell ref="A25:U25"/>
    <mergeCell ref="V25:AG25"/>
    <mergeCell ref="A28:K28"/>
    <mergeCell ref="L28:N28"/>
    <mergeCell ref="O28:Q28"/>
    <mergeCell ref="R28:U28"/>
    <mergeCell ref="A22:K22"/>
    <mergeCell ref="L22:N22"/>
    <mergeCell ref="O22:Q22"/>
    <mergeCell ref="R22:U22"/>
    <mergeCell ref="V22:AG22"/>
    <mergeCell ref="A23:K23"/>
    <mergeCell ref="L23:N23"/>
    <mergeCell ref="O23:Q23"/>
    <mergeCell ref="R23:U23"/>
    <mergeCell ref="V23:AG23"/>
    <mergeCell ref="A20:K20"/>
    <mergeCell ref="L20:N20"/>
    <mergeCell ref="O20:Q20"/>
    <mergeCell ref="R20:U20"/>
    <mergeCell ref="V20:AG20"/>
    <mergeCell ref="A21:K21"/>
    <mergeCell ref="L21:N21"/>
    <mergeCell ref="O21:Q21"/>
    <mergeCell ref="R21:U21"/>
    <mergeCell ref="V21:AG21"/>
    <mergeCell ref="A18:K18"/>
    <mergeCell ref="L18:N18"/>
    <mergeCell ref="O18:Q18"/>
    <mergeCell ref="R18:U18"/>
    <mergeCell ref="V18:AG18"/>
    <mergeCell ref="A19:K19"/>
    <mergeCell ref="L19:N19"/>
    <mergeCell ref="O19:Q19"/>
    <mergeCell ref="R19:U19"/>
    <mergeCell ref="V19:AG19"/>
    <mergeCell ref="V14:AG17"/>
    <mergeCell ref="A15:K15"/>
    <mergeCell ref="L15:N15"/>
    <mergeCell ref="O15:Q15"/>
    <mergeCell ref="R15:U15"/>
    <mergeCell ref="A16:K16"/>
    <mergeCell ref="A12:K12"/>
    <mergeCell ref="L12:N12"/>
    <mergeCell ref="O12:Q12"/>
    <mergeCell ref="R12:U12"/>
    <mergeCell ref="V12:AG12"/>
    <mergeCell ref="A13:K13"/>
    <mergeCell ref="L13:AG13"/>
    <mergeCell ref="L16:N16"/>
    <mergeCell ref="O16:Q16"/>
    <mergeCell ref="R16:U16"/>
    <mergeCell ref="A17:K17"/>
    <mergeCell ref="L17:N17"/>
    <mergeCell ref="O17:Q17"/>
    <mergeCell ref="R17:U17"/>
    <mergeCell ref="A14:K14"/>
    <mergeCell ref="L14:N14"/>
    <mergeCell ref="O14:Q14"/>
    <mergeCell ref="R14:U14"/>
    <mergeCell ref="A11:K11"/>
    <mergeCell ref="L11:N11"/>
    <mergeCell ref="O11:AG11"/>
    <mergeCell ref="A8:K8"/>
    <mergeCell ref="L8:N8"/>
    <mergeCell ref="O8:Q8"/>
    <mergeCell ref="R8:U8"/>
    <mergeCell ref="A9:K9"/>
    <mergeCell ref="L9:N9"/>
    <mergeCell ref="O9:Q9"/>
    <mergeCell ref="R9:U9"/>
    <mergeCell ref="A7:K7"/>
    <mergeCell ref="L7:N7"/>
    <mergeCell ref="O7:Q7"/>
    <mergeCell ref="R7:U7"/>
    <mergeCell ref="V7:AG10"/>
    <mergeCell ref="A10:K10"/>
    <mergeCell ref="L10:N10"/>
    <mergeCell ref="O10:Q10"/>
    <mergeCell ref="R10:U10"/>
    <mergeCell ref="A1:AG2"/>
    <mergeCell ref="A3:AG3"/>
    <mergeCell ref="A5:K5"/>
    <mergeCell ref="L5:N5"/>
    <mergeCell ref="O5:Q5"/>
    <mergeCell ref="R5:U5"/>
    <mergeCell ref="V5:AG5"/>
    <mergeCell ref="A6:K6"/>
    <mergeCell ref="L6:N6"/>
    <mergeCell ref="O6:Q6"/>
    <mergeCell ref="R6:U6"/>
    <mergeCell ref="V6:AG6"/>
  </mergeCells>
  <phoneticPr fontId="3"/>
  <dataValidations count="3">
    <dataValidation imeMode="halfAlpha" allowBlank="1" showInputMessage="1" showErrorMessage="1" sqref="O30:Q38 O7:Q17 Q98:Q110 Q114:Q120 O19:Q24 O81:Q91 O44:Q66 O98:O120 O72:Q75" xr:uid="{DFF368CA-5FC8-41ED-93C0-87B480B754D3}"/>
    <dataValidation type="whole" imeMode="halfAlpha" operator="lessThanOrEqual" allowBlank="1" showInputMessage="1" showErrorMessage="1" errorTitle="入力に誤りがあります" error="和室は1室しかありません。_x000a_1以外の数字は入力できません。" sqref="O128:Q128" xr:uid="{A7C90A45-E584-44BF-AB11-5491648E8F68}">
      <formula1>1</formula1>
    </dataValidation>
    <dataValidation type="whole" imeMode="halfAlpha" operator="lessThanOrEqual" allowBlank="1" showInputMessage="1" showErrorMessage="1" errorTitle="入力に誤りがあります" error="洋室シングルは7室しかありません。_x000a_7以下の数字を入力してください。" sqref="O127:Q127" xr:uid="{413190BB-C53B-4B7A-A173-927EC3CD198E}">
      <formula1>7</formula1>
    </dataValidation>
  </dataValidations>
  <pageMargins left="0.70866141732283472" right="0.70866141732283472" top="0.74803149606299213" bottom="0.74803149606299213" header="0.31496062992125984" footer="0.31496062992125984"/>
  <pageSetup paperSize="9" scale="96" fitToWidth="0" fitToHeight="2" orientation="portrait" r:id="rId1"/>
  <rowBreaks count="2" manualBreakCount="2">
    <brk id="26" max="32" man="1"/>
    <brk id="77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※（参考）簡易計算シート</vt:lpstr>
      <vt:lpstr>'※（参考）簡易計算シート'!Print_Area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noriyuki higashijima</dc:creator>
  <cp:lastModifiedBy>丸　宏樹</cp:lastModifiedBy>
  <cp:lastPrinted>2025-08-27T11:23:24Z</cp:lastPrinted>
  <dcterms:created xsi:type="dcterms:W3CDTF">2025-08-27T11:05:41Z</dcterms:created>
  <dcterms:modified xsi:type="dcterms:W3CDTF">2025-11-15T06:45:02Z</dcterms:modified>
</cp:coreProperties>
</file>