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21tkj-sv21\国立山口徳地青少年自然の家\山口徳地共通\1事業管理\2 研修支援\現行データ（R5年度）\5.利用申込書等様式\R8.11～弁当変更分\"/>
    </mc:Choice>
  </mc:AlternateContent>
  <xr:revisionPtr revIDLastSave="0" documentId="13_ncr:1_{F44233A6-A618-4D98-B7E9-50E65FF17EF3}" xr6:coauthVersionLast="47" xr6:coauthVersionMax="47" xr10:uidLastSave="{00000000-0000-0000-0000-000000000000}"/>
  <bookViews>
    <workbookView xWindow="-120" yWindow="-120" windowWidth="29040" windowHeight="15840" xr2:uid="{D3C9591E-1F81-4794-8775-7F13E415D54B}"/>
  </bookViews>
  <sheets>
    <sheet name="※（参考）簡易計算シート" sheetId="1" r:id="rId1"/>
  </sheets>
  <externalReferences>
    <externalReference r:id="rId2"/>
  </externalReferences>
  <definedNames>
    <definedName name="_xlnm.Print_Area" localSheetId="0">'※（参考）簡易計算シート'!$A$1:$AG$124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19" i="1" l="1"/>
  <c r="R120" i="1"/>
  <c r="V121" i="1"/>
  <c r="Q94" i="1"/>
  <c r="V94" i="1"/>
  <c r="Q95" i="1"/>
  <c r="V95" i="1"/>
  <c r="Q96" i="1"/>
  <c r="V96" i="1"/>
  <c r="Q97" i="1"/>
  <c r="V97" i="1"/>
  <c r="Q98" i="1"/>
  <c r="V98" i="1"/>
  <c r="Q102" i="1"/>
  <c r="V102" i="1"/>
  <c r="Q103" i="1"/>
  <c r="V103" i="1"/>
  <c r="O104" i="1"/>
  <c r="V104" i="1"/>
  <c r="O105" i="1"/>
  <c r="V105" i="1"/>
  <c r="O106" i="1"/>
  <c r="V106" i="1"/>
  <c r="Q107" i="1"/>
  <c r="V107" i="1"/>
  <c r="Q108" i="1"/>
  <c r="V108" i="1"/>
  <c r="Q109" i="1"/>
  <c r="V109" i="1"/>
  <c r="Q110" i="1"/>
  <c r="V110" i="1"/>
  <c r="Q111" i="1"/>
  <c r="V111" i="1"/>
  <c r="Q112" i="1"/>
  <c r="V112" i="1"/>
  <c r="Q113" i="1"/>
  <c r="V113" i="1"/>
  <c r="V115" i="1"/>
  <c r="O66" i="1"/>
  <c r="R66" i="1"/>
  <c r="O67" i="1"/>
  <c r="R67" i="1"/>
  <c r="O68" i="1"/>
  <c r="R68" i="1"/>
  <c r="O69" i="1"/>
  <c r="R69" i="1"/>
  <c r="V70" i="1"/>
  <c r="O43" i="1"/>
  <c r="R43" i="1"/>
  <c r="O44" i="1"/>
  <c r="R44" i="1"/>
  <c r="O45" i="1"/>
  <c r="R45" i="1"/>
  <c r="O46" i="1"/>
  <c r="R46" i="1"/>
  <c r="O47" i="1"/>
  <c r="R47" i="1"/>
  <c r="R48" i="1"/>
  <c r="O49" i="1"/>
  <c r="R49" i="1"/>
  <c r="O50" i="1"/>
  <c r="R50" i="1"/>
  <c r="O51" i="1"/>
  <c r="R51" i="1"/>
  <c r="O52" i="1"/>
  <c r="R52" i="1"/>
  <c r="O53" i="1"/>
  <c r="R53" i="1"/>
  <c r="O54" i="1"/>
  <c r="R54" i="1"/>
  <c r="O55" i="1"/>
  <c r="R55" i="1"/>
  <c r="O56" i="1"/>
  <c r="R56" i="1"/>
  <c r="O57" i="1"/>
  <c r="R57" i="1"/>
  <c r="O58" i="1"/>
  <c r="R58" i="1"/>
  <c r="O59" i="1"/>
  <c r="R59" i="1"/>
  <c r="O60" i="1"/>
  <c r="R60" i="1"/>
  <c r="O61" i="1"/>
  <c r="R61" i="1"/>
  <c r="V62" i="1"/>
  <c r="O30" i="1"/>
  <c r="R30" i="1"/>
  <c r="O31" i="1"/>
  <c r="R31" i="1"/>
  <c r="O32" i="1"/>
  <c r="R32" i="1"/>
  <c r="O33" i="1"/>
  <c r="R33" i="1"/>
  <c r="O34" i="1"/>
  <c r="R34" i="1"/>
  <c r="O35" i="1"/>
  <c r="R35" i="1"/>
  <c r="O36" i="1"/>
  <c r="R36" i="1"/>
  <c r="O37" i="1"/>
  <c r="R37" i="1"/>
  <c r="O38" i="1"/>
  <c r="R38" i="1"/>
  <c r="V39" i="1"/>
  <c r="R7" i="1"/>
  <c r="R8" i="1"/>
  <c r="R9" i="1"/>
  <c r="R10" i="1"/>
  <c r="R12" i="1"/>
  <c r="R14" i="1"/>
  <c r="R15" i="1"/>
  <c r="R16" i="1"/>
  <c r="R17" i="1"/>
  <c r="R19" i="1"/>
  <c r="R20" i="1"/>
  <c r="R21" i="1"/>
  <c r="V25" i="1"/>
  <c r="O75" i="1"/>
  <c r="R75" i="1"/>
  <c r="O76" i="1"/>
  <c r="R76" i="1"/>
  <c r="O77" i="1"/>
  <c r="R77" i="1"/>
  <c r="O78" i="1"/>
  <c r="R78" i="1"/>
  <c r="O79" i="1"/>
  <c r="R79" i="1"/>
  <c r="O80" i="1"/>
  <c r="R80" i="1"/>
  <c r="O81" i="1"/>
  <c r="R81" i="1"/>
  <c r="O82" i="1"/>
  <c r="R82" i="1"/>
  <c r="O83" i="1"/>
  <c r="R83" i="1"/>
  <c r="R84" i="1"/>
  <c r="V85" i="1"/>
  <c r="V124" i="1"/>
  <c r="O91" i="1"/>
  <c r="S91" i="1"/>
  <c r="O92" i="1"/>
  <c r="S92" i="1"/>
  <c r="O93" i="1"/>
  <c r="S93" i="1"/>
  <c r="O94" i="1"/>
  <c r="S94" i="1"/>
  <c r="O95" i="1"/>
  <c r="S95" i="1"/>
  <c r="O96" i="1"/>
  <c r="S96" i="1"/>
  <c r="O97" i="1"/>
  <c r="S97" i="1"/>
  <c r="O98" i="1"/>
  <c r="S98" i="1"/>
  <c r="O102" i="1"/>
  <c r="S102" i="1"/>
  <c r="S103" i="1"/>
  <c r="S104" i="1"/>
  <c r="S105" i="1"/>
  <c r="S106" i="1"/>
  <c r="O107" i="1"/>
  <c r="S107" i="1"/>
  <c r="O108" i="1"/>
  <c r="S108" i="1"/>
  <c r="O109" i="1"/>
  <c r="S109" i="1"/>
  <c r="O110" i="1"/>
  <c r="S110" i="1"/>
  <c r="O111" i="1"/>
  <c r="S111" i="1"/>
  <c r="O112" i="1"/>
  <c r="S112" i="1"/>
  <c r="O113" i="1"/>
  <c r="S113" i="1"/>
  <c r="V114" i="1"/>
  <c r="V123" i="1"/>
</calcChain>
</file>

<file path=xl/sharedStrings.xml><?xml version="1.0" encoding="utf-8"?>
<sst xmlns="http://schemas.openxmlformats.org/spreadsheetml/2006/main" count="187" uniqueCount="142">
  <si>
    <t>〇　この資料は参考資料です。利用料金について保証するものではありません。ご了承ください。</t>
    <rPh sb="4" eb="6">
      <t>シリョウ</t>
    </rPh>
    <rPh sb="7" eb="9">
      <t>サンコウ</t>
    </rPh>
    <rPh sb="9" eb="11">
      <t>シリョウ</t>
    </rPh>
    <rPh sb="14" eb="16">
      <t>リヨウ</t>
    </rPh>
    <rPh sb="16" eb="18">
      <t>リョウキン</t>
    </rPh>
    <rPh sb="22" eb="24">
      <t>ホショウ</t>
    </rPh>
    <rPh sb="37" eb="39">
      <t>リョウショウ</t>
    </rPh>
    <phoneticPr fontId="3"/>
  </si>
  <si>
    <t>品目名等</t>
    <rPh sb="0" eb="2">
      <t>ヒンモク</t>
    </rPh>
    <rPh sb="2" eb="3">
      <t>メイ</t>
    </rPh>
    <rPh sb="3" eb="4">
      <t>トウ</t>
    </rPh>
    <phoneticPr fontId="3"/>
  </si>
  <si>
    <t>単価</t>
    <rPh sb="0" eb="2">
      <t>タンカ</t>
    </rPh>
    <phoneticPr fontId="3"/>
  </si>
  <si>
    <t>数</t>
    <rPh sb="0" eb="1">
      <t>カズ</t>
    </rPh>
    <phoneticPr fontId="3"/>
  </si>
  <si>
    <t>小計</t>
    <rPh sb="0" eb="1">
      <t>ショウ</t>
    </rPh>
    <rPh sb="1" eb="2">
      <t>ケイ</t>
    </rPh>
    <phoneticPr fontId="3"/>
  </si>
  <si>
    <t>備考</t>
    <rPh sb="0" eb="2">
      <t>ビコウ</t>
    </rPh>
    <phoneticPr fontId="3"/>
  </si>
  <si>
    <t>施設使用料【宿泊】</t>
    <rPh sb="0" eb="5">
      <t>シセツシヨウリョウ</t>
    </rPh>
    <rPh sb="6" eb="8">
      <t>シュクハク</t>
    </rPh>
    <phoneticPr fontId="3"/>
  </si>
  <si>
    <t>年少～年長</t>
    <rPh sb="0" eb="2">
      <t>ネンショウ</t>
    </rPh>
    <rPh sb="3" eb="5">
      <t>ネンチョウ</t>
    </rPh>
    <phoneticPr fontId="3"/>
  </si>
  <si>
    <t>1泊あたりの金額
※一部免除制度があります</t>
    <rPh sb="1" eb="2">
      <t>ハク</t>
    </rPh>
    <rPh sb="6" eb="8">
      <t>キンガク</t>
    </rPh>
    <rPh sb="10" eb="12">
      <t>イチブ</t>
    </rPh>
    <rPh sb="12" eb="14">
      <t>メンジョ</t>
    </rPh>
    <rPh sb="14" eb="16">
      <t>セイド</t>
    </rPh>
    <phoneticPr fontId="3"/>
  </si>
  <si>
    <t>小学生～高校生</t>
    <rPh sb="0" eb="3">
      <t>ショウガクセイ</t>
    </rPh>
    <rPh sb="4" eb="7">
      <t>コウコウセイ</t>
    </rPh>
    <phoneticPr fontId="3"/>
  </si>
  <si>
    <t>大学・短大等の学生</t>
    <rPh sb="0" eb="2">
      <t>ダイガク</t>
    </rPh>
    <rPh sb="3" eb="5">
      <t>タンダイ</t>
    </rPh>
    <rPh sb="5" eb="6">
      <t>トウ</t>
    </rPh>
    <rPh sb="7" eb="9">
      <t>ガクセイ</t>
    </rPh>
    <phoneticPr fontId="3"/>
  </si>
  <si>
    <t>18歳以上の大人</t>
    <rPh sb="2" eb="3">
      <t>サイ</t>
    </rPh>
    <rPh sb="3" eb="5">
      <t>イジョウ</t>
    </rPh>
    <rPh sb="6" eb="8">
      <t>オトナ</t>
    </rPh>
    <phoneticPr fontId="3"/>
  </si>
  <si>
    <r>
      <t xml:space="preserve">①施設使用料 </t>
    </r>
    <r>
      <rPr>
        <sz val="8"/>
        <color theme="1"/>
        <rFont val="游ゴシック"/>
        <family val="3"/>
        <charset val="128"/>
        <scheme val="minor"/>
      </rPr>
      <t>【日帰り：1団体あたり】</t>
    </r>
    <rPh sb="1" eb="6">
      <t>シセツシヨウリョウ</t>
    </rPh>
    <rPh sb="8" eb="10">
      <t>ヒガエ</t>
    </rPh>
    <rPh sb="13" eb="15">
      <t>ダンタイ</t>
    </rPh>
    <phoneticPr fontId="3"/>
  </si>
  <si>
    <t>※日帰りで利用をする際は，①②いずれかの料金をいただきます。</t>
  </si>
  <si>
    <t>1時間あたり/1部屋</t>
    <rPh sb="1" eb="3">
      <t>ジカン</t>
    </rPh>
    <rPh sb="8" eb="10">
      <t>ヘヤ</t>
    </rPh>
    <phoneticPr fontId="3"/>
  </si>
  <si>
    <r>
      <t xml:space="preserve">②屋外利用料金 </t>
    </r>
    <r>
      <rPr>
        <sz val="8"/>
        <color theme="1"/>
        <rFont val="游ゴシック"/>
        <family val="3"/>
        <charset val="128"/>
        <scheme val="minor"/>
      </rPr>
      <t>【日帰り：1名あたり】</t>
    </r>
    <rPh sb="1" eb="3">
      <t>オクガイ</t>
    </rPh>
    <rPh sb="3" eb="5">
      <t>リヨウ</t>
    </rPh>
    <rPh sb="5" eb="7">
      <t>リョウキン</t>
    </rPh>
    <rPh sb="6" eb="7">
      <t>キン</t>
    </rPh>
    <rPh sb="9" eb="11">
      <t>ヒガエ</t>
    </rPh>
    <rPh sb="14" eb="15">
      <t>メイ</t>
    </rPh>
    <phoneticPr fontId="3"/>
  </si>
  <si>
    <t>※宿泊が日帰りに変更になる方や
　 撮影業者の方等が同行される
　 場合もかかります。</t>
    <phoneticPr fontId="3"/>
  </si>
  <si>
    <t>特定研修活動料金</t>
    <rPh sb="0" eb="2">
      <t>トクテイ</t>
    </rPh>
    <rPh sb="2" eb="4">
      <t>ケンシュウ</t>
    </rPh>
    <rPh sb="4" eb="6">
      <t>カツドウ</t>
    </rPh>
    <rPh sb="6" eb="8">
      <t>リョウキン</t>
    </rPh>
    <phoneticPr fontId="3"/>
  </si>
  <si>
    <t>TAP（徳地アドベンチャ―教育プログラム）</t>
    <rPh sb="4" eb="6">
      <t>トクジ</t>
    </rPh>
    <rPh sb="13" eb="15">
      <t>キョウイク</t>
    </rPh>
    <phoneticPr fontId="3"/>
  </si>
  <si>
    <t>1グループ3時間あたり</t>
    <rPh sb="6" eb="8">
      <t>ジカン</t>
    </rPh>
    <phoneticPr fontId="3"/>
  </si>
  <si>
    <t>TAP for Classroom</t>
    <phoneticPr fontId="3"/>
  </si>
  <si>
    <t>天体観察</t>
    <rPh sb="0" eb="2">
      <t>テンタイ</t>
    </rPh>
    <rPh sb="2" eb="4">
      <t>カンサツ</t>
    </rPh>
    <phoneticPr fontId="3"/>
  </si>
  <si>
    <t>参加者100名に対し講師1名（1時間）</t>
    <rPh sb="0" eb="3">
      <t>サンカシャ</t>
    </rPh>
    <rPh sb="6" eb="7">
      <t>メイ</t>
    </rPh>
    <rPh sb="8" eb="9">
      <t>タイ</t>
    </rPh>
    <rPh sb="10" eb="12">
      <t>コウシ</t>
    </rPh>
    <rPh sb="13" eb="14">
      <t>メイ</t>
    </rPh>
    <rPh sb="16" eb="18">
      <t>ジカン</t>
    </rPh>
    <phoneticPr fontId="3"/>
  </si>
  <si>
    <r>
      <t xml:space="preserve">バス ガソリン代等 </t>
    </r>
    <r>
      <rPr>
        <sz val="8"/>
        <color rgb="FFFF0000"/>
        <rFont val="游ゴシック"/>
        <family val="3"/>
        <charset val="128"/>
        <scheme val="minor"/>
      </rPr>
      <t>※R7.10～適用</t>
    </r>
    <rPh sb="7" eb="8">
      <t>ダイ</t>
    </rPh>
    <rPh sb="8" eb="9">
      <t>ナド</t>
    </rPh>
    <rPh sb="17" eb="19">
      <t>テキヨウ</t>
    </rPh>
    <phoneticPr fontId="3"/>
  </si>
  <si>
    <t>※料金については、お問い合わせください。</t>
    <rPh sb="1" eb="3">
      <t>リョウキン</t>
    </rPh>
    <rPh sb="10" eb="11">
      <t>ト</t>
    </rPh>
    <rPh sb="12" eb="13">
      <t>ア</t>
    </rPh>
    <phoneticPr fontId="3"/>
  </si>
  <si>
    <t>燃料費</t>
    <rPh sb="0" eb="3">
      <t>ネンリョウヒ</t>
    </rPh>
    <phoneticPr fontId="3"/>
  </si>
  <si>
    <t>21円／ｋｍ</t>
    <rPh sb="2" eb="3">
      <t>エン</t>
    </rPh>
    <phoneticPr fontId="3"/>
  </si>
  <si>
    <t>高速料金</t>
    <rPh sb="0" eb="2">
      <t>コウソク</t>
    </rPh>
    <rPh sb="2" eb="4">
      <t>リョウキン</t>
    </rPh>
    <phoneticPr fontId="3"/>
  </si>
  <si>
    <t>　小　計</t>
    <rPh sb="1" eb="2">
      <t>ショウ</t>
    </rPh>
    <rPh sb="3" eb="4">
      <t>ケイ</t>
    </rPh>
    <phoneticPr fontId="3"/>
  </si>
  <si>
    <t>食堂での食事</t>
    <rPh sb="0" eb="2">
      <t>ショクドウ</t>
    </rPh>
    <rPh sb="4" eb="6">
      <t>ショクジ</t>
    </rPh>
    <phoneticPr fontId="3"/>
  </si>
  <si>
    <t>朝食</t>
    <rPh sb="0" eb="2">
      <t>チョウショク</t>
    </rPh>
    <phoneticPr fontId="3"/>
  </si>
  <si>
    <t>幼児（年少～年長）</t>
    <rPh sb="0" eb="2">
      <t>ヨウジ</t>
    </rPh>
    <rPh sb="3" eb="5">
      <t>ネンショウ</t>
    </rPh>
    <rPh sb="6" eb="8">
      <t>ネンチョウ</t>
    </rPh>
    <phoneticPr fontId="3"/>
  </si>
  <si>
    <t>年少未満は無料</t>
    <rPh sb="5" eb="7">
      <t>ムリョウ</t>
    </rPh>
    <phoneticPr fontId="3"/>
  </si>
  <si>
    <t>小学生</t>
    <rPh sb="0" eb="3">
      <t>ショウガクセイ</t>
    </rPh>
    <phoneticPr fontId="3"/>
  </si>
  <si>
    <t>中学生以上</t>
    <rPh sb="0" eb="3">
      <t>チュウガクセイ</t>
    </rPh>
    <rPh sb="3" eb="5">
      <t>イジョウ</t>
    </rPh>
    <phoneticPr fontId="3"/>
  </si>
  <si>
    <t>昼食</t>
    <rPh sb="0" eb="2">
      <t>チュウショク</t>
    </rPh>
    <phoneticPr fontId="3"/>
  </si>
  <si>
    <t>夕食</t>
    <rPh sb="0" eb="2">
      <t>ユウショク</t>
    </rPh>
    <phoneticPr fontId="3"/>
  </si>
  <si>
    <t>小　計</t>
    <rPh sb="0" eb="1">
      <t>ショウ</t>
    </rPh>
    <rPh sb="2" eb="3">
      <t>ケイ</t>
    </rPh>
    <phoneticPr fontId="3"/>
  </si>
  <si>
    <t>野外炊飯</t>
    <rPh sb="0" eb="2">
      <t>ヤガイ</t>
    </rPh>
    <rPh sb="2" eb="4">
      <t>スイハン</t>
    </rPh>
    <phoneticPr fontId="3"/>
  </si>
  <si>
    <t>ビーフカレー</t>
    <phoneticPr fontId="3"/>
  </si>
  <si>
    <t>ハヤシライス</t>
    <phoneticPr fontId="3"/>
  </si>
  <si>
    <t>炊き込みご飯</t>
    <rPh sb="0" eb="1">
      <t>タ</t>
    </rPh>
    <rPh sb="2" eb="3">
      <t>コ</t>
    </rPh>
    <rPh sb="5" eb="6">
      <t>ハン</t>
    </rPh>
    <phoneticPr fontId="3"/>
  </si>
  <si>
    <t>豚汁</t>
    <rPh sb="0" eb="1">
      <t>トン</t>
    </rPh>
    <rPh sb="1" eb="2">
      <t>ジル</t>
    </rPh>
    <phoneticPr fontId="3"/>
  </si>
  <si>
    <t>クリームシチュー</t>
    <phoneticPr fontId="3"/>
  </si>
  <si>
    <t>ビーフシチュー</t>
    <phoneticPr fontId="3"/>
  </si>
  <si>
    <t>焼きそば</t>
    <rPh sb="0" eb="1">
      <t>ヤ</t>
    </rPh>
    <phoneticPr fontId="3"/>
  </si>
  <si>
    <t>ホットドッグ２本</t>
    <rPh sb="7" eb="8">
      <t>ホン</t>
    </rPh>
    <phoneticPr fontId="3"/>
  </si>
  <si>
    <t>牛肉（150g）</t>
    <rPh sb="0" eb="2">
      <t>ギュウニク</t>
    </rPh>
    <phoneticPr fontId="3"/>
  </si>
  <si>
    <t>野菜・コショウ・タレ付き</t>
    <rPh sb="0" eb="2">
      <t>ヤサイ</t>
    </rPh>
    <rPh sb="10" eb="11">
      <t>ツ</t>
    </rPh>
    <phoneticPr fontId="3"/>
  </si>
  <si>
    <t>豚肉（150g）</t>
    <rPh sb="0" eb="2">
      <t>ブタニク</t>
    </rPh>
    <phoneticPr fontId="3"/>
  </si>
  <si>
    <t>野菜・塩コショウ・タレ付き</t>
    <rPh sb="0" eb="2">
      <t>ヤサイ</t>
    </rPh>
    <rPh sb="3" eb="4">
      <t>シオ</t>
    </rPh>
    <rPh sb="11" eb="12">
      <t>ツ</t>
    </rPh>
    <phoneticPr fontId="3"/>
  </si>
  <si>
    <t>鶏肉（150g）</t>
    <rPh sb="0" eb="2">
      <t>トリニク</t>
    </rPh>
    <phoneticPr fontId="3"/>
  </si>
  <si>
    <t>野外炊飯
追加食材</t>
    <rPh sb="0" eb="2">
      <t>ヤガイ</t>
    </rPh>
    <rPh sb="2" eb="4">
      <t>スイハン</t>
    </rPh>
    <rPh sb="5" eb="7">
      <t>ツイカ</t>
    </rPh>
    <rPh sb="7" eb="9">
      <t>ショクザイ</t>
    </rPh>
    <phoneticPr fontId="3"/>
  </si>
  <si>
    <t>米100g追加</t>
    <rPh sb="0" eb="1">
      <t>コメ</t>
    </rPh>
    <rPh sb="5" eb="7">
      <t>ツイカ</t>
    </rPh>
    <phoneticPr fontId="3"/>
  </si>
  <si>
    <t>牛肉（500g追加）</t>
    <rPh sb="0" eb="2">
      <t>ギュウニク</t>
    </rPh>
    <rPh sb="7" eb="9">
      <t>ツイカ</t>
    </rPh>
    <phoneticPr fontId="3"/>
  </si>
  <si>
    <t>豚肉（500g追加）</t>
    <rPh sb="0" eb="2">
      <t>ブタニク</t>
    </rPh>
    <rPh sb="7" eb="9">
      <t>ツイカ</t>
    </rPh>
    <phoneticPr fontId="3"/>
  </si>
  <si>
    <t>鶏肉（500g追加）</t>
    <rPh sb="0" eb="2">
      <t>トリニク</t>
    </rPh>
    <rPh sb="7" eb="9">
      <t>ツイカ</t>
    </rPh>
    <phoneticPr fontId="3"/>
  </si>
  <si>
    <t>焼きそば3玉</t>
    <rPh sb="0" eb="1">
      <t>ヤ</t>
    </rPh>
    <rPh sb="5" eb="6">
      <t>タマ</t>
    </rPh>
    <phoneticPr fontId="3"/>
  </si>
  <si>
    <t>わかめスープ</t>
    <phoneticPr fontId="3"/>
  </si>
  <si>
    <t>みそ汁</t>
    <phoneticPr fontId="3"/>
  </si>
  <si>
    <t>野外炊飯薪代</t>
    <rPh sb="0" eb="4">
      <t>ヤガイスイハン</t>
    </rPh>
    <rPh sb="4" eb="6">
      <t>マキダイ</t>
    </rPh>
    <phoneticPr fontId="3"/>
  </si>
  <si>
    <t>１グループにつき１束</t>
    <rPh sb="9" eb="10">
      <t>タバ</t>
    </rPh>
    <phoneticPr fontId="3"/>
  </si>
  <si>
    <t>お弁当</t>
    <rPh sb="1" eb="3">
      <t>ベントウ</t>
    </rPh>
    <phoneticPr fontId="3"/>
  </si>
  <si>
    <t>朝食・昼食用</t>
    <rPh sb="0" eb="2">
      <t>チョウショク</t>
    </rPh>
    <rPh sb="3" eb="5">
      <t>チュウショク</t>
    </rPh>
    <rPh sb="5" eb="6">
      <t>ヨウ</t>
    </rPh>
    <phoneticPr fontId="3"/>
  </si>
  <si>
    <t>パン弁当</t>
    <rPh sb="2" eb="4">
      <t>ベントウ</t>
    </rPh>
    <phoneticPr fontId="3"/>
  </si>
  <si>
    <t>パン・パックジュース・バナナ・ゼリー・ソーセージ各１個</t>
    <rPh sb="24" eb="25">
      <t>カク</t>
    </rPh>
    <rPh sb="26" eb="27">
      <t>コ</t>
    </rPh>
    <phoneticPr fontId="3"/>
  </si>
  <si>
    <t>昼食用</t>
    <rPh sb="0" eb="3">
      <t>チュウショクヨウ</t>
    </rPh>
    <phoneticPr fontId="3"/>
  </si>
  <si>
    <t>洋風弁当</t>
    <rPh sb="0" eb="2">
      <t>ヨウフウ</t>
    </rPh>
    <rPh sb="2" eb="4">
      <t>ベントウ</t>
    </rPh>
    <phoneticPr fontId="3"/>
  </si>
  <si>
    <t>白米とおかず</t>
    <rPh sb="0" eb="2">
      <t>ハクマイ</t>
    </rPh>
    <phoneticPr fontId="3"/>
  </si>
  <si>
    <t>和風弁当</t>
    <rPh sb="0" eb="2">
      <t>ワフウ</t>
    </rPh>
    <rPh sb="2" eb="4">
      <t>ベントウ</t>
    </rPh>
    <phoneticPr fontId="3"/>
  </si>
  <si>
    <t>おにぎり弁当</t>
    <rPh sb="4" eb="6">
      <t>ベントウ</t>
    </rPh>
    <phoneticPr fontId="3"/>
  </si>
  <si>
    <t>おむすび2個とおかず</t>
    <rPh sb="5" eb="6">
      <t>コ</t>
    </rPh>
    <phoneticPr fontId="3"/>
  </si>
  <si>
    <t>補助食・飲み物等</t>
    <rPh sb="0" eb="2">
      <t>ホジョ</t>
    </rPh>
    <rPh sb="2" eb="3">
      <t>ショク</t>
    </rPh>
    <rPh sb="4" eb="5">
      <t>ノ</t>
    </rPh>
    <rPh sb="6" eb="7">
      <t>モノ</t>
    </rPh>
    <rPh sb="7" eb="8">
      <t>ナド</t>
    </rPh>
    <phoneticPr fontId="3"/>
  </si>
  <si>
    <t>菓子パン</t>
    <rPh sb="0" eb="2">
      <t>カシ</t>
    </rPh>
    <phoneticPr fontId="3"/>
  </si>
  <si>
    <t>ｺｯﾍﾟﾊﾟﾝ、ﾒﾛﾝﾊﾟﾝ、ｸﾘｰﾑﾊﾟﾝ</t>
    <phoneticPr fontId="3"/>
  </si>
  <si>
    <t>牛乳・緑茶　200ml</t>
    <rPh sb="0" eb="2">
      <t>ギュウニュウ</t>
    </rPh>
    <rPh sb="3" eb="5">
      <t>リョクチャ</t>
    </rPh>
    <phoneticPr fontId="3"/>
  </si>
  <si>
    <t>パックジュース</t>
    <phoneticPr fontId="3"/>
  </si>
  <si>
    <t>ｵﾚﾝｼﾞｼﾞｭｰｽ、ｱｯﾌﾟﾙｼﾞｭｰｽ</t>
    <phoneticPr fontId="3"/>
  </si>
  <si>
    <t>ｶｽﾀｰﾄﾞﾌﾟﾘﾝ・青りんごｾﾞﾘｰ</t>
    <rPh sb="11" eb="12">
      <t>アオ</t>
    </rPh>
    <phoneticPr fontId="3"/>
  </si>
  <si>
    <t>アイス（店頭販売品）</t>
    <phoneticPr fontId="3"/>
  </si>
  <si>
    <t>アクエリアス　500ml</t>
    <phoneticPr fontId="3"/>
  </si>
  <si>
    <t>麦茶　500ml</t>
    <rPh sb="0" eb="2">
      <t>ムギチャ</t>
    </rPh>
    <phoneticPr fontId="3"/>
  </si>
  <si>
    <t>ミネラルウォーター　500ml</t>
    <phoneticPr fontId="3"/>
  </si>
  <si>
    <t>ロックアイス（1.0kg）</t>
    <phoneticPr fontId="3"/>
  </si>
  <si>
    <t>ゴミ袋（45L)</t>
    <phoneticPr fontId="3"/>
  </si>
  <si>
    <t>処理代含む</t>
    <phoneticPr fontId="3"/>
  </si>
  <si>
    <t>晴天時
数</t>
    <rPh sb="0" eb="3">
      <t>セイテンジ</t>
    </rPh>
    <rPh sb="4" eb="5">
      <t>カズ</t>
    </rPh>
    <phoneticPr fontId="3"/>
  </si>
  <si>
    <t>雨天時
数</t>
    <rPh sb="0" eb="2">
      <t>ウテン</t>
    </rPh>
    <rPh sb="2" eb="3">
      <t>ジ</t>
    </rPh>
    <rPh sb="4" eb="5">
      <t>スウ</t>
    </rPh>
    <phoneticPr fontId="3"/>
  </si>
  <si>
    <t>晴天時
小計</t>
    <rPh sb="0" eb="2">
      <t>セイテン</t>
    </rPh>
    <rPh sb="2" eb="3">
      <t>ジ</t>
    </rPh>
    <rPh sb="4" eb="6">
      <t>ショウケイ</t>
    </rPh>
    <phoneticPr fontId="3"/>
  </si>
  <si>
    <t>雨天時
小計</t>
    <rPh sb="0" eb="2">
      <t>ウテン</t>
    </rPh>
    <rPh sb="2" eb="3">
      <t>ジ</t>
    </rPh>
    <rPh sb="4" eb="6">
      <t>ショウケイ</t>
    </rPh>
    <phoneticPr fontId="3"/>
  </si>
  <si>
    <t>活動教材費</t>
    <rPh sb="0" eb="2">
      <t>カツドウ</t>
    </rPh>
    <rPh sb="2" eb="5">
      <t>キョウザイヒ</t>
    </rPh>
    <phoneticPr fontId="3"/>
  </si>
  <si>
    <t>キャンプファイヤー</t>
    <phoneticPr fontId="3"/>
  </si>
  <si>
    <t>まき・灯油（3L)</t>
    <rPh sb="3" eb="5">
      <t>トウユ</t>
    </rPh>
    <phoneticPr fontId="3"/>
  </si>
  <si>
    <t>トーチ棒1本</t>
    <rPh sb="3" eb="4">
      <t>ボウ</t>
    </rPh>
    <rPh sb="5" eb="6">
      <t>ホン</t>
    </rPh>
    <phoneticPr fontId="3"/>
  </si>
  <si>
    <t>要作成・布は団体準備</t>
    <rPh sb="0" eb="1">
      <t>ヨウ</t>
    </rPh>
    <rPh sb="1" eb="3">
      <t>サクセイ</t>
    </rPh>
    <rPh sb="4" eb="5">
      <t>ヌノ</t>
    </rPh>
    <rPh sb="6" eb="8">
      <t>ダンタイ</t>
    </rPh>
    <rPh sb="8" eb="10">
      <t>ジュンビ</t>
    </rPh>
    <phoneticPr fontId="3"/>
  </si>
  <si>
    <t>トーチ棒用灯油（1L）</t>
    <rPh sb="3" eb="4">
      <t>ボウ</t>
    </rPh>
    <rPh sb="4" eb="5">
      <t>ヨウ</t>
    </rPh>
    <rPh sb="5" eb="7">
      <t>トウユ</t>
    </rPh>
    <phoneticPr fontId="3"/>
  </si>
  <si>
    <t>トーチ棒10本分</t>
    <rPh sb="3" eb="4">
      <t>ボウ</t>
    </rPh>
    <rPh sb="6" eb="7">
      <t>ホン</t>
    </rPh>
    <rPh sb="7" eb="8">
      <t>ブン</t>
    </rPh>
    <phoneticPr fontId="3"/>
  </si>
  <si>
    <t>キャンドルのつどい</t>
    <phoneticPr fontId="3"/>
  </si>
  <si>
    <t>燭台使用料</t>
    <rPh sb="0" eb="2">
      <t>ショクダイ</t>
    </rPh>
    <rPh sb="2" eb="5">
      <t>シヨウリョウ</t>
    </rPh>
    <phoneticPr fontId="3"/>
  </si>
  <si>
    <t>ろうそく 大 付</t>
    <rPh sb="5" eb="6">
      <t>ダイ</t>
    </rPh>
    <rPh sb="7" eb="8">
      <t>ツ</t>
    </rPh>
    <phoneticPr fontId="3"/>
  </si>
  <si>
    <t>ろうそく小1本</t>
    <rPh sb="4" eb="5">
      <t>ショウ</t>
    </rPh>
    <rPh sb="6" eb="7">
      <t>ホン</t>
    </rPh>
    <phoneticPr fontId="3"/>
  </si>
  <si>
    <t>ロウの受け皿用アルミホイル付</t>
    <rPh sb="3" eb="4">
      <t>ウ</t>
    </rPh>
    <rPh sb="5" eb="6">
      <t>ザラ</t>
    </rPh>
    <rPh sb="6" eb="7">
      <t>ヨウ</t>
    </rPh>
    <rPh sb="13" eb="14">
      <t>ツキ</t>
    </rPh>
    <phoneticPr fontId="3"/>
  </si>
  <si>
    <t>焼板細工</t>
    <rPh sb="0" eb="1">
      <t>ヤ</t>
    </rPh>
    <rPh sb="1" eb="2">
      <t>イタ</t>
    </rPh>
    <rPh sb="2" eb="4">
      <t>ザイク</t>
    </rPh>
    <phoneticPr fontId="3"/>
  </si>
  <si>
    <t>板1枚・絵具（貸出）・薪</t>
    <rPh sb="0" eb="1">
      <t>イタ</t>
    </rPh>
    <rPh sb="2" eb="3">
      <t>マイ</t>
    </rPh>
    <rPh sb="4" eb="6">
      <t>エノグ</t>
    </rPh>
    <rPh sb="7" eb="9">
      <t>カシダ</t>
    </rPh>
    <rPh sb="11" eb="12">
      <t>マキ</t>
    </rPh>
    <phoneticPr fontId="3"/>
  </si>
  <si>
    <t>木工細工</t>
    <rPh sb="0" eb="2">
      <t>モッコウ</t>
    </rPh>
    <rPh sb="2" eb="4">
      <t>ザイク</t>
    </rPh>
    <phoneticPr fontId="3"/>
  </si>
  <si>
    <t>キーホルダー（未加工）</t>
    <rPh sb="7" eb="10">
      <t>ミカコウ</t>
    </rPh>
    <phoneticPr fontId="3"/>
  </si>
  <si>
    <t>キーホルダー（加工済み）</t>
    <rPh sb="7" eb="9">
      <t>カコウ</t>
    </rPh>
    <rPh sb="9" eb="10">
      <t>ズ</t>
    </rPh>
    <phoneticPr fontId="3"/>
  </si>
  <si>
    <t>ヒートン（1個）</t>
    <rPh sb="6" eb="7">
      <t>コ</t>
    </rPh>
    <phoneticPr fontId="3"/>
  </si>
  <si>
    <t>麻ひも（60m）</t>
    <rPh sb="0" eb="1">
      <t>アサ</t>
    </rPh>
    <phoneticPr fontId="3"/>
  </si>
  <si>
    <t>目玉（2個）</t>
    <rPh sb="0" eb="2">
      <t>メダマ</t>
    </rPh>
    <rPh sb="4" eb="5">
      <t>コ</t>
    </rPh>
    <phoneticPr fontId="3"/>
  </si>
  <si>
    <t>プラホビー</t>
    <phoneticPr fontId="3"/>
  </si>
  <si>
    <t>プラスチック板（1枚）</t>
    <rPh sb="6" eb="7">
      <t>バン</t>
    </rPh>
    <rPh sb="9" eb="10">
      <t>マイ</t>
    </rPh>
    <phoneticPr fontId="3"/>
  </si>
  <si>
    <t>和紙作り</t>
    <rPh sb="0" eb="2">
      <t>ワシ</t>
    </rPh>
    <rPh sb="2" eb="3">
      <t>ヅク</t>
    </rPh>
    <phoneticPr fontId="3"/>
  </si>
  <si>
    <t>はがき用（20枚程度）</t>
    <rPh sb="3" eb="4">
      <t>ヨウ</t>
    </rPh>
    <rPh sb="7" eb="8">
      <t>マイ</t>
    </rPh>
    <rPh sb="8" eb="10">
      <t>テイド</t>
    </rPh>
    <phoneticPr fontId="3"/>
  </si>
  <si>
    <t>こんにゃくづくり</t>
    <phoneticPr fontId="3"/>
  </si>
  <si>
    <t>（10月～3月のみ）5人単位で申込</t>
    <rPh sb="3" eb="4">
      <t>ガツ</t>
    </rPh>
    <rPh sb="6" eb="7">
      <t>ガツ</t>
    </rPh>
    <rPh sb="11" eb="12">
      <t>ニン</t>
    </rPh>
    <rPh sb="12" eb="14">
      <t>タンイ</t>
    </rPh>
    <rPh sb="15" eb="17">
      <t>モウシコミ</t>
    </rPh>
    <phoneticPr fontId="3"/>
  </si>
  <si>
    <t>竹細工</t>
    <rPh sb="0" eb="1">
      <t>タケ</t>
    </rPh>
    <rPh sb="1" eb="3">
      <t>ザイク</t>
    </rPh>
    <phoneticPr fontId="3"/>
  </si>
  <si>
    <t>コップ</t>
    <phoneticPr fontId="3"/>
  </si>
  <si>
    <t>コップ以外</t>
    <rPh sb="3" eb="5">
      <t>イガイ</t>
    </rPh>
    <phoneticPr fontId="3"/>
  </si>
  <si>
    <t>ストーンアート</t>
    <phoneticPr fontId="3"/>
  </si>
  <si>
    <t>絵具・ニス（貸出）</t>
    <rPh sb="0" eb="2">
      <t>エノグ</t>
    </rPh>
    <rPh sb="6" eb="8">
      <t>カシダシ</t>
    </rPh>
    <phoneticPr fontId="3"/>
  </si>
  <si>
    <t>ホットボンド用接着剤</t>
    <rPh sb="6" eb="7">
      <t>ヨウ</t>
    </rPh>
    <rPh sb="7" eb="10">
      <t>セッチャクザイ</t>
    </rPh>
    <phoneticPr fontId="3"/>
  </si>
  <si>
    <t>葉っぱのスタンプ</t>
    <rPh sb="0" eb="1">
      <t>ハ</t>
    </rPh>
    <phoneticPr fontId="3"/>
  </si>
  <si>
    <t>はがきサイズの用紙（5枚）</t>
    <rPh sb="7" eb="9">
      <t>ヨウシ</t>
    </rPh>
    <rPh sb="11" eb="12">
      <t>マイ</t>
    </rPh>
    <phoneticPr fontId="3"/>
  </si>
  <si>
    <t>丸太でペンスタンド</t>
    <rPh sb="0" eb="2">
      <t>マルタ</t>
    </rPh>
    <phoneticPr fontId="3"/>
  </si>
  <si>
    <t>丸太・ボンド（1人分）</t>
    <rPh sb="0" eb="2">
      <t>マルタ</t>
    </rPh>
    <rPh sb="8" eb="10">
      <t>ニンブン</t>
    </rPh>
    <rPh sb="9" eb="10">
      <t>ブン</t>
    </rPh>
    <phoneticPr fontId="3"/>
  </si>
  <si>
    <t>薪1束</t>
    <rPh sb="0" eb="1">
      <t>マキ</t>
    </rPh>
    <rPh sb="2" eb="3">
      <t>タバ</t>
    </rPh>
    <phoneticPr fontId="3"/>
  </si>
  <si>
    <t>自主活動用</t>
    <rPh sb="0" eb="4">
      <t>ジシュカツドウ</t>
    </rPh>
    <rPh sb="4" eb="5">
      <t>ヨウ</t>
    </rPh>
    <phoneticPr fontId="3"/>
  </si>
  <si>
    <t>防災キャンドル</t>
    <rPh sb="0" eb="2">
      <t>ボウサイ</t>
    </rPh>
    <phoneticPr fontId="3"/>
  </si>
  <si>
    <t>ろうそく、ビン（1人分）</t>
    <rPh sb="9" eb="11">
      <t>ニンブン</t>
    </rPh>
    <rPh sb="10" eb="11">
      <t>ブン</t>
    </rPh>
    <phoneticPr fontId="3"/>
  </si>
  <si>
    <t>カセットボンベ</t>
    <phoneticPr fontId="3"/>
  </si>
  <si>
    <t>晴　天　時　小　計</t>
    <rPh sb="0" eb="1">
      <t>ハレ</t>
    </rPh>
    <rPh sb="2" eb="3">
      <t>テン</t>
    </rPh>
    <rPh sb="4" eb="5">
      <t>ジ</t>
    </rPh>
    <rPh sb="6" eb="7">
      <t>ショウ</t>
    </rPh>
    <rPh sb="8" eb="9">
      <t>ケイ</t>
    </rPh>
    <phoneticPr fontId="3"/>
  </si>
  <si>
    <t>雨　天　時　小　計</t>
    <rPh sb="0" eb="1">
      <t>アメ</t>
    </rPh>
    <rPh sb="2" eb="3">
      <t>テン</t>
    </rPh>
    <rPh sb="4" eb="5">
      <t>ジ</t>
    </rPh>
    <rPh sb="6" eb="7">
      <t>ショウ</t>
    </rPh>
    <rPh sb="8" eb="9">
      <t>ケイ</t>
    </rPh>
    <phoneticPr fontId="3"/>
  </si>
  <si>
    <t>その他</t>
    <rPh sb="2" eb="3">
      <t>タ</t>
    </rPh>
    <phoneticPr fontId="3"/>
  </si>
  <si>
    <t>ゲストルーム</t>
    <phoneticPr fontId="3"/>
  </si>
  <si>
    <t>洋室シングル</t>
    <rPh sb="0" eb="2">
      <t>ヨウシツ</t>
    </rPh>
    <phoneticPr fontId="3"/>
  </si>
  <si>
    <t>1室1泊の料金</t>
    <rPh sb="1" eb="2">
      <t>シツ</t>
    </rPh>
    <rPh sb="3" eb="4">
      <t>ハク</t>
    </rPh>
    <rPh sb="5" eb="7">
      <t>リョウキン</t>
    </rPh>
    <phoneticPr fontId="3"/>
  </si>
  <si>
    <t>和室</t>
    <rPh sb="0" eb="2">
      <t>ワシツ</t>
    </rPh>
    <phoneticPr fontId="3"/>
  </si>
  <si>
    <t>晴天時合計</t>
    <rPh sb="0" eb="2">
      <t>セイテン</t>
    </rPh>
    <rPh sb="2" eb="3">
      <t>ジ</t>
    </rPh>
    <rPh sb="3" eb="5">
      <t>ゴウケイ</t>
    </rPh>
    <phoneticPr fontId="3"/>
  </si>
  <si>
    <t>雨天時合計</t>
    <rPh sb="0" eb="2">
      <t>ウテン</t>
    </rPh>
    <rPh sb="2" eb="3">
      <t>ジ</t>
    </rPh>
    <rPh sb="3" eb="5">
      <t>ゴウケイ</t>
    </rPh>
    <phoneticPr fontId="3"/>
  </si>
  <si>
    <r>
      <t xml:space="preserve">　　　　　　　　　　　　　　　　施設利用料金簡易計算シート     　　　　　　　　 </t>
    </r>
    <r>
      <rPr>
        <sz val="11"/>
        <rFont val="游ゴシック"/>
        <family val="3"/>
        <charset val="128"/>
        <scheme val="minor"/>
      </rPr>
      <t>2026.11.1改訂</t>
    </r>
    <rPh sb="16" eb="18">
      <t>シセツ</t>
    </rPh>
    <rPh sb="18" eb="20">
      <t>リヨウ</t>
    </rPh>
    <rPh sb="20" eb="22">
      <t>リョウキン</t>
    </rPh>
    <rPh sb="22" eb="24">
      <t>カンイ</t>
    </rPh>
    <rPh sb="24" eb="26">
      <t>ケイサン</t>
    </rPh>
    <phoneticPr fontId="3"/>
  </si>
  <si>
    <t>ﾌﾟﾚｲﾎｰﾙ，ｵﾘｴﾝﾃｰｼｮﾝ室，
学習室1，学習室2，学習室3，
多目的ﾎｰﾙ，石風呂棟，工作棟</t>
    <rPh sb="20" eb="23">
      <t>ガクシュウシツ</t>
    </rPh>
    <rPh sb="25" eb="28">
      <t>ガクシュウシツ</t>
    </rPh>
    <rPh sb="30" eb="33">
      <t>ガクシュウシツ</t>
    </rPh>
    <rPh sb="36" eb="39">
      <t>タモクテキ</t>
    </rPh>
    <rPh sb="43" eb="44">
      <t>イシ</t>
    </rPh>
    <rPh sb="44" eb="46">
      <t>フロ</t>
    </rPh>
    <rPh sb="46" eb="47">
      <t>トウ</t>
    </rPh>
    <rPh sb="48" eb="50">
      <t>コウサク</t>
    </rPh>
    <rPh sb="50" eb="51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</si>
</sst>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7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u/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0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medium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 diagonalDown="1">
      <left style="hair">
        <color auto="1"/>
      </left>
      <right/>
      <top style="medium">
        <color auto="1"/>
      </top>
      <bottom style="hair">
        <color auto="1"/>
      </bottom>
      <diagonal style="thin">
        <color auto="1"/>
      </diagonal>
    </border>
    <border diagonalDown="1">
      <left/>
      <right/>
      <top style="medium">
        <color auto="1"/>
      </top>
      <bottom style="hair">
        <color auto="1"/>
      </bottom>
      <diagonal style="thin">
        <color auto="1"/>
      </diagonal>
    </border>
    <border diagonalDown="1">
      <left/>
      <right style="hair">
        <color auto="1"/>
      </right>
      <top style="medium">
        <color auto="1"/>
      </top>
      <bottom style="hair">
        <color auto="1"/>
      </bottom>
      <diagonal style="thin">
        <color auto="1"/>
      </diagonal>
    </border>
    <border diagonalDown="1">
      <left style="hair">
        <color auto="1"/>
      </left>
      <right/>
      <top style="hair">
        <color auto="1"/>
      </top>
      <bottom style="hair">
        <color auto="1"/>
      </bottom>
      <diagonal style="thin">
        <color auto="1"/>
      </diagonal>
    </border>
    <border diagonalDown="1">
      <left/>
      <right style="hair">
        <color auto="1"/>
      </right>
      <top style="hair">
        <color auto="1"/>
      </top>
      <bottom style="hair">
        <color auto="1"/>
      </bottom>
      <diagonal style="thin">
        <color auto="1"/>
      </diagonal>
    </border>
    <border diagonalDown="1">
      <left/>
      <right/>
      <top style="hair">
        <color auto="1"/>
      </top>
      <bottom style="hair">
        <color auto="1"/>
      </bottom>
      <diagonal style="thin">
        <color auto="1"/>
      </diagonal>
    </border>
    <border>
      <left style="hair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double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 applyProtection="1">
      <alignment horizontal="right" vertical="center"/>
      <protection locked="0"/>
    </xf>
    <xf numFmtId="0" fontId="0" fillId="0" borderId="0" xfId="0" applyAlignment="1">
      <alignment horizontal="center" vertical="center"/>
    </xf>
    <xf numFmtId="176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20" fontId="0" fillId="0" borderId="0" xfId="0" applyNumberFormat="1">
      <alignment vertical="center"/>
    </xf>
    <xf numFmtId="0" fontId="1" fillId="9" borderId="101" xfId="0" applyFont="1" applyFill="1" applyBorder="1" applyAlignment="1">
      <alignment horizontal="center" vertical="center"/>
    </xf>
    <xf numFmtId="0" fontId="1" fillId="9" borderId="102" xfId="0" applyFont="1" applyFill="1" applyBorder="1" applyAlignment="1">
      <alignment horizontal="center" vertical="center"/>
    </xf>
    <xf numFmtId="176" fontId="1" fillId="0" borderId="67" xfId="0" applyNumberFormat="1" applyFont="1" applyBorder="1" applyAlignment="1" applyProtection="1">
      <alignment horizontal="center" vertical="center"/>
      <protection locked="0"/>
    </xf>
    <xf numFmtId="0" fontId="1" fillId="0" borderId="68" xfId="0" applyFont="1" applyBorder="1" applyAlignment="1" applyProtection="1">
      <alignment horizontal="center" vertical="center"/>
      <protection locked="0"/>
    </xf>
    <xf numFmtId="0" fontId="1" fillId="0" borderId="69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176" fontId="0" fillId="0" borderId="41" xfId="0" applyNumberFormat="1" applyBorder="1" applyAlignment="1">
      <alignment horizontal="center" vertical="center"/>
    </xf>
    <xf numFmtId="176" fontId="0" fillId="0" borderId="41" xfId="0" applyNumberFormat="1" applyBorder="1" applyAlignment="1" applyProtection="1">
      <alignment horizontal="center" vertical="center"/>
      <protection locked="0"/>
    </xf>
    <xf numFmtId="0" fontId="0" fillId="0" borderId="5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76" fontId="0" fillId="6" borderId="67" xfId="0" applyNumberFormat="1" applyFill="1" applyBorder="1" applyAlignment="1" applyProtection="1">
      <alignment horizontal="center" vertical="center"/>
      <protection locked="0"/>
    </xf>
    <xf numFmtId="0" fontId="0" fillId="6" borderId="68" xfId="0" applyFill="1" applyBorder="1" applyAlignment="1" applyProtection="1">
      <alignment horizontal="center" vertical="center"/>
      <protection locked="0"/>
    </xf>
    <xf numFmtId="0" fontId="0" fillId="6" borderId="69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 applyProtection="1">
      <alignment horizontal="center" vertical="center"/>
      <protection locked="0"/>
    </xf>
    <xf numFmtId="0" fontId="0" fillId="7" borderId="82" xfId="0" applyFill="1" applyBorder="1" applyAlignment="1">
      <alignment horizontal="center" vertical="center" shrinkToFit="1"/>
    </xf>
    <xf numFmtId="0" fontId="0" fillId="7" borderId="83" xfId="0" applyFill="1" applyBorder="1" applyAlignment="1">
      <alignment horizontal="center" vertical="center" shrinkToFit="1"/>
    </xf>
    <xf numFmtId="0" fontId="0" fillId="7" borderId="84" xfId="0" applyFill="1" applyBorder="1" applyAlignment="1">
      <alignment horizontal="center" vertical="center" shrinkToFit="1"/>
    </xf>
    <xf numFmtId="176" fontId="0" fillId="8" borderId="97" xfId="0" applyNumberFormat="1" applyFill="1" applyBorder="1" applyAlignment="1" applyProtection="1">
      <alignment horizontal="center" vertical="center"/>
      <protection locked="0"/>
    </xf>
    <xf numFmtId="0" fontId="0" fillId="8" borderId="65" xfId="0" applyFill="1" applyBorder="1" applyAlignment="1" applyProtection="1">
      <alignment horizontal="center" vertical="center"/>
      <protection locked="0"/>
    </xf>
    <xf numFmtId="0" fontId="0" fillId="8" borderId="98" xfId="0" applyFill="1" applyBorder="1" applyAlignment="1" applyProtection="1">
      <alignment horizontal="center" vertical="center"/>
      <protection locked="0"/>
    </xf>
    <xf numFmtId="176" fontId="0" fillId="8" borderId="67" xfId="0" applyNumberFormat="1" applyFill="1" applyBorder="1" applyAlignment="1" applyProtection="1">
      <alignment horizontal="center" vertical="center"/>
      <protection locked="0"/>
    </xf>
    <xf numFmtId="0" fontId="0" fillId="8" borderId="68" xfId="0" applyFill="1" applyBorder="1" applyAlignment="1" applyProtection="1">
      <alignment horizontal="center" vertical="center"/>
      <protection locked="0"/>
    </xf>
    <xf numFmtId="0" fontId="0" fillId="8" borderId="6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0" fillId="7" borderId="63" xfId="0" applyFill="1" applyBorder="1" applyAlignment="1">
      <alignment horizontal="center" vertical="center"/>
    </xf>
    <xf numFmtId="176" fontId="0" fillId="7" borderId="81" xfId="0" applyNumberFormat="1" applyFill="1" applyBorder="1" applyAlignment="1" applyProtection="1">
      <alignment horizontal="center" vertical="center"/>
      <protection locked="0"/>
    </xf>
    <xf numFmtId="176" fontId="0" fillId="7" borderId="34" xfId="0" applyNumberFormat="1" applyFill="1" applyBorder="1" applyAlignment="1" applyProtection="1">
      <alignment horizontal="center" vertical="center"/>
      <protection locked="0"/>
    </xf>
    <xf numFmtId="176" fontId="0" fillId="7" borderId="33" xfId="0" applyNumberFormat="1" applyFill="1" applyBorder="1" applyAlignment="1" applyProtection="1">
      <alignment horizontal="center" vertical="center"/>
      <protection locked="0"/>
    </xf>
    <xf numFmtId="176" fontId="0" fillId="7" borderId="82" xfId="0" applyNumberFormat="1" applyFill="1" applyBorder="1" applyAlignment="1" applyProtection="1">
      <alignment horizontal="center" vertical="center"/>
      <protection locked="0"/>
    </xf>
    <xf numFmtId="176" fontId="0" fillId="7" borderId="83" xfId="0" applyNumberFormat="1" applyFill="1" applyBorder="1" applyAlignment="1" applyProtection="1">
      <alignment horizontal="center" vertical="center"/>
      <protection locked="0"/>
    </xf>
    <xf numFmtId="176" fontId="0" fillId="7" borderId="96" xfId="0" applyNumberFormat="1" applyFill="1" applyBorder="1" applyAlignment="1" applyProtection="1">
      <alignment horizontal="center" vertical="center"/>
      <protection locked="0"/>
    </xf>
    <xf numFmtId="0" fontId="2" fillId="7" borderId="94" xfId="0" applyFont="1" applyFill="1" applyBorder="1" applyAlignment="1">
      <alignment horizontal="center" vertical="center" shrinkToFit="1"/>
    </xf>
    <xf numFmtId="0" fontId="2" fillId="7" borderId="61" xfId="0" applyFont="1" applyFill="1" applyBorder="1" applyAlignment="1">
      <alignment horizontal="center" vertical="center" shrinkToFit="1"/>
    </xf>
    <xf numFmtId="0" fontId="2" fillId="7" borderId="95" xfId="0" applyFont="1" applyFill="1" applyBorder="1" applyAlignment="1">
      <alignment horizontal="center" vertical="center" shrinkToFi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76" fontId="0" fillId="0" borderId="74" xfId="0" applyNumberFormat="1" applyBorder="1" applyAlignment="1" applyProtection="1">
      <alignment horizontal="center" vertical="center"/>
      <protection locked="0"/>
    </xf>
    <xf numFmtId="176" fontId="0" fillId="0" borderId="14" xfId="0" applyNumberFormat="1" applyBorder="1" applyAlignment="1" applyProtection="1">
      <alignment horizontal="center" vertical="center"/>
      <protection locked="0"/>
    </xf>
    <xf numFmtId="176" fontId="0" fillId="0" borderId="13" xfId="0" applyNumberFormat="1" applyBorder="1" applyAlignment="1" applyProtection="1">
      <alignment horizontal="center" vertical="center"/>
      <protection locked="0"/>
    </xf>
    <xf numFmtId="0" fontId="0" fillId="0" borderId="74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77" xfId="0" applyBorder="1" applyAlignment="1">
      <alignment horizontal="center" vertical="center" shrinkToFit="1"/>
    </xf>
    <xf numFmtId="0" fontId="0" fillId="7" borderId="60" xfId="0" applyFill="1" applyBorder="1" applyAlignment="1">
      <alignment horizontal="center" vertical="center"/>
    </xf>
    <xf numFmtId="0" fontId="0" fillId="7" borderId="61" xfId="0" applyFill="1" applyBorder="1" applyAlignment="1">
      <alignment horizontal="center" vertical="center"/>
    </xf>
    <xf numFmtId="0" fontId="0" fillId="7" borderId="62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176" fontId="0" fillId="7" borderId="74" xfId="0" applyNumberFormat="1" applyFill="1" applyBorder="1" applyAlignment="1" applyProtection="1">
      <alignment horizontal="center" vertical="center"/>
      <protection locked="0"/>
    </xf>
    <xf numFmtId="176" fontId="0" fillId="7" borderId="14" xfId="0" applyNumberFormat="1" applyFill="1" applyBorder="1" applyAlignment="1" applyProtection="1">
      <alignment horizontal="center" vertical="center"/>
      <protection locked="0"/>
    </xf>
    <xf numFmtId="176" fontId="0" fillId="7" borderId="94" xfId="0" applyNumberFormat="1" applyFill="1" applyBorder="1" applyAlignment="1" applyProtection="1">
      <alignment horizontal="center" vertical="center"/>
      <protection locked="0"/>
    </xf>
    <xf numFmtId="176" fontId="0" fillId="7" borderId="61" xfId="0" applyNumberFormat="1" applyFill="1" applyBorder="1" applyAlignment="1" applyProtection="1">
      <alignment horizontal="center" vertical="center"/>
      <protection locked="0"/>
    </xf>
    <xf numFmtId="176" fontId="0" fillId="7" borderId="62" xfId="0" applyNumberFormat="1" applyFill="1" applyBorder="1" applyAlignment="1" applyProtection="1">
      <alignment horizontal="center" vertical="center"/>
      <protection locked="0"/>
    </xf>
    <xf numFmtId="0" fontId="0" fillId="7" borderId="74" xfId="0" applyFill="1" applyBorder="1" applyAlignment="1">
      <alignment horizontal="center" vertical="center" shrinkToFit="1"/>
    </xf>
    <xf numFmtId="0" fontId="0" fillId="7" borderId="13" xfId="0" applyFill="1" applyBorder="1" applyAlignment="1">
      <alignment horizontal="center" vertical="center" shrinkToFit="1"/>
    </xf>
    <xf numFmtId="0" fontId="0" fillId="7" borderId="77" xfId="0" applyFill="1" applyBorder="1" applyAlignment="1">
      <alignment horizontal="center" vertical="center" shrinkToFit="1"/>
    </xf>
    <xf numFmtId="0" fontId="0" fillId="7" borderId="40" xfId="0" applyFill="1" applyBorder="1" applyAlignment="1">
      <alignment horizontal="center" vertical="center"/>
    </xf>
    <xf numFmtId="0" fontId="0" fillId="7" borderId="41" xfId="0" applyFill="1" applyBorder="1" applyAlignment="1">
      <alignment horizontal="center" vertical="center"/>
    </xf>
    <xf numFmtId="0" fontId="0" fillId="7" borderId="74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176" fontId="0" fillId="7" borderId="13" xfId="0" applyNumberFormat="1" applyFill="1" applyBorder="1" applyAlignment="1" applyProtection="1">
      <alignment horizontal="center" vertical="center"/>
      <protection locked="0"/>
    </xf>
    <xf numFmtId="0" fontId="0" fillId="0" borderId="7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shrinkToFit="1"/>
    </xf>
    <xf numFmtId="0" fontId="2" fillId="7" borderId="13" xfId="0" applyFont="1" applyFill="1" applyBorder="1" applyAlignment="1">
      <alignment horizontal="center" vertical="center" shrinkToFit="1"/>
    </xf>
    <xf numFmtId="0" fontId="2" fillId="7" borderId="77" xfId="0" applyFont="1" applyFill="1" applyBorder="1" applyAlignment="1">
      <alignment horizontal="center" vertical="center" shrinkToFit="1"/>
    </xf>
    <xf numFmtId="0" fontId="2" fillId="7" borderId="40" xfId="0" applyFont="1" applyFill="1" applyBorder="1" applyAlignment="1">
      <alignment horizontal="center" vertical="center"/>
    </xf>
    <xf numFmtId="0" fontId="2" fillId="7" borderId="41" xfId="0" applyFont="1" applyFill="1" applyBorder="1" applyAlignment="1">
      <alignment horizontal="center" vertical="center"/>
    </xf>
    <xf numFmtId="176" fontId="0" fillId="7" borderId="41" xfId="0" applyNumberForma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77" xfId="0" applyFont="1" applyBorder="1" applyAlignment="1">
      <alignment horizontal="center" vertical="center" shrinkToFit="1"/>
    </xf>
    <xf numFmtId="0" fontId="0" fillId="4" borderId="41" xfId="0" applyFill="1" applyBorder="1" applyAlignment="1">
      <alignment horizontal="center" vertical="center"/>
    </xf>
    <xf numFmtId="176" fontId="0" fillId="4" borderId="74" xfId="0" applyNumberFormat="1" applyFill="1" applyBorder="1" applyAlignment="1" applyProtection="1">
      <alignment horizontal="center" vertical="center"/>
      <protection locked="0"/>
    </xf>
    <xf numFmtId="176" fontId="0" fillId="4" borderId="14" xfId="0" applyNumberFormat="1" applyFill="1" applyBorder="1" applyAlignment="1" applyProtection="1">
      <alignment horizontal="center" vertical="center"/>
      <protection locked="0"/>
    </xf>
    <xf numFmtId="176" fontId="0" fillId="4" borderId="13" xfId="0" applyNumberFormat="1" applyFill="1" applyBorder="1" applyAlignment="1" applyProtection="1">
      <alignment horizontal="center" vertical="center"/>
      <protection locked="0"/>
    </xf>
    <xf numFmtId="0" fontId="0" fillId="4" borderId="74" xfId="0" applyFill="1" applyBorder="1" applyAlignment="1">
      <alignment horizontal="center" vertical="center" shrinkToFit="1"/>
    </xf>
    <xf numFmtId="0" fontId="0" fillId="4" borderId="13" xfId="0" applyFill="1" applyBorder="1" applyAlignment="1">
      <alignment horizontal="center" vertical="center" shrinkToFit="1"/>
    </xf>
    <xf numFmtId="0" fontId="0" fillId="4" borderId="77" xfId="0" applyFill="1" applyBorder="1" applyAlignment="1">
      <alignment horizontal="center" vertical="center" shrinkToFit="1"/>
    </xf>
    <xf numFmtId="176" fontId="0" fillId="5" borderId="41" xfId="0" applyNumberFormat="1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center" shrinkToFit="1"/>
    </xf>
    <xf numFmtId="0" fontId="2" fillId="5" borderId="41" xfId="0" applyFont="1" applyFill="1" applyBorder="1" applyAlignment="1">
      <alignment horizontal="center" vertical="center" shrinkToFit="1"/>
    </xf>
    <xf numFmtId="0" fontId="2" fillId="4" borderId="40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4" borderId="74" xfId="0" applyFont="1" applyFill="1" applyBorder="1" applyAlignment="1">
      <alignment horizontal="center" vertical="center" shrinkToFit="1"/>
    </xf>
    <xf numFmtId="0" fontId="2" fillId="4" borderId="13" xfId="0" applyFont="1" applyFill="1" applyBorder="1" applyAlignment="1">
      <alignment horizontal="center" vertical="center" shrinkToFit="1"/>
    </xf>
    <xf numFmtId="0" fontId="2" fillId="4" borderId="77" xfId="0" applyFont="1" applyFill="1" applyBorder="1" applyAlignment="1">
      <alignment horizontal="center" vertical="center" shrinkToFit="1"/>
    </xf>
    <xf numFmtId="176" fontId="0" fillId="0" borderId="91" xfId="0" applyNumberFormat="1" applyBorder="1" applyAlignment="1">
      <alignment horizontal="center" vertical="center"/>
    </xf>
    <xf numFmtId="176" fontId="0" fillId="0" borderId="93" xfId="0" applyNumberFormat="1" applyBorder="1" applyAlignment="1">
      <alignment horizontal="center" vertical="center"/>
    </xf>
    <xf numFmtId="176" fontId="0" fillId="0" borderId="92" xfId="0" applyNumberForma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 shrinkToFit="1"/>
    </xf>
    <xf numFmtId="0" fontId="16" fillId="0" borderId="41" xfId="0" applyFont="1" applyBorder="1" applyAlignment="1">
      <alignment horizontal="center" vertical="center" shrinkToFit="1"/>
    </xf>
    <xf numFmtId="176" fontId="10" fillId="4" borderId="41" xfId="0" applyNumberFormat="1" applyFont="1" applyFill="1" applyBorder="1" applyAlignment="1">
      <alignment horizontal="center" vertical="center"/>
    </xf>
    <xf numFmtId="176" fontId="0" fillId="0" borderId="88" xfId="0" applyNumberFormat="1" applyBorder="1" applyAlignment="1">
      <alignment horizontal="center" vertical="center"/>
    </xf>
    <xf numFmtId="176" fontId="0" fillId="0" borderId="89" xfId="0" applyNumberFormat="1" applyBorder="1" applyAlignment="1">
      <alignment horizontal="center" vertical="center"/>
    </xf>
    <xf numFmtId="176" fontId="0" fillId="0" borderId="90" xfId="0" applyNumberForma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76" xfId="0" applyFont="1" applyBorder="1" applyAlignment="1">
      <alignment horizontal="center" vertical="center" shrinkToFit="1"/>
    </xf>
    <xf numFmtId="176" fontId="0" fillId="4" borderId="41" xfId="0" applyNumberFormat="1" applyFill="1" applyBorder="1" applyAlignment="1">
      <alignment horizontal="center" vertical="center"/>
    </xf>
    <xf numFmtId="176" fontId="0" fillId="4" borderId="91" xfId="0" applyNumberFormat="1" applyFill="1" applyBorder="1" applyAlignment="1">
      <alignment horizontal="center" vertical="center"/>
    </xf>
    <xf numFmtId="176" fontId="0" fillId="4" borderId="92" xfId="0" applyNumberFormat="1" applyFill="1" applyBorder="1" applyAlignment="1">
      <alignment horizontal="center" vertical="center"/>
    </xf>
    <xf numFmtId="176" fontId="0" fillId="4" borderId="93" xfId="0" applyNumberFormat="1" applyFill="1" applyBorder="1" applyAlignment="1">
      <alignment horizontal="center" vertical="center"/>
    </xf>
    <xf numFmtId="0" fontId="14" fillId="0" borderId="72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 shrinkToFit="1"/>
    </xf>
    <xf numFmtId="176" fontId="0" fillId="0" borderId="75" xfId="0" applyNumberFormat="1" applyBorder="1" applyAlignment="1" applyProtection="1">
      <alignment horizontal="center" vertical="center"/>
      <protection locked="0"/>
    </xf>
    <xf numFmtId="176" fontId="0" fillId="0" borderId="7" xfId="0" applyNumberFormat="1" applyBorder="1" applyAlignment="1" applyProtection="1">
      <alignment horizontal="center" vertical="center"/>
      <protection locked="0"/>
    </xf>
    <xf numFmtId="176" fontId="0" fillId="0" borderId="6" xfId="0" applyNumberFormat="1" applyBorder="1" applyAlignment="1" applyProtection="1">
      <alignment horizontal="center" vertical="center"/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87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2" borderId="85" xfId="0" applyFill="1" applyBorder="1" applyAlignment="1">
      <alignment horizontal="center" vertical="center"/>
    </xf>
    <xf numFmtId="0" fontId="0" fillId="2" borderId="86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70" xfId="0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 wrapText="1" shrinkToFit="1"/>
    </xf>
    <xf numFmtId="0" fontId="13" fillId="2" borderId="70" xfId="0" applyFont="1" applyFill="1" applyBorder="1" applyAlignment="1">
      <alignment horizontal="center" vertical="center" wrapText="1" shrinkToFit="1"/>
    </xf>
    <xf numFmtId="0" fontId="13" fillId="2" borderId="43" xfId="0" applyFont="1" applyFill="1" applyBorder="1" applyAlignment="1">
      <alignment horizontal="center" vertical="center" wrapText="1"/>
    </xf>
    <xf numFmtId="0" fontId="13" fillId="2" borderId="70" xfId="0" applyFont="1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176" fontId="0" fillId="5" borderId="81" xfId="0" applyNumberFormat="1" applyFill="1" applyBorder="1" applyAlignment="1">
      <alignment horizontal="center" vertical="center"/>
    </xf>
    <xf numFmtId="176" fontId="0" fillId="5" borderId="33" xfId="0" applyNumberFormat="1" applyFill="1" applyBorder="1" applyAlignment="1">
      <alignment horizontal="center" vertical="center"/>
    </xf>
    <xf numFmtId="176" fontId="0" fillId="5" borderId="34" xfId="0" applyNumberFormat="1" applyFill="1" applyBorder="1" applyAlignment="1">
      <alignment horizontal="center" vertical="center"/>
    </xf>
    <xf numFmtId="176" fontId="0" fillId="5" borderId="81" xfId="0" applyNumberFormat="1" applyFill="1" applyBorder="1" applyAlignment="1" applyProtection="1">
      <alignment horizontal="center" vertical="center"/>
      <protection locked="0"/>
    </xf>
    <xf numFmtId="176" fontId="0" fillId="5" borderId="33" xfId="0" applyNumberFormat="1" applyFill="1" applyBorder="1" applyAlignment="1" applyProtection="1">
      <alignment horizontal="center" vertical="center"/>
      <protection locked="0"/>
    </xf>
    <xf numFmtId="176" fontId="0" fillId="5" borderId="34" xfId="0" applyNumberFormat="1" applyFill="1" applyBorder="1" applyAlignment="1" applyProtection="1">
      <alignment horizontal="center" vertical="center"/>
      <protection locked="0"/>
    </xf>
    <xf numFmtId="0" fontId="0" fillId="5" borderId="82" xfId="0" applyFill="1" applyBorder="1" applyAlignment="1">
      <alignment horizontal="center" vertical="center"/>
    </xf>
    <xf numFmtId="0" fontId="0" fillId="5" borderId="83" xfId="0" applyFill="1" applyBorder="1" applyAlignment="1">
      <alignment horizontal="center" vertical="center"/>
    </xf>
    <xf numFmtId="0" fontId="0" fillId="5" borderId="84" xfId="0" applyFill="1" applyBorder="1" applyAlignment="1">
      <alignment horizontal="center" vertical="center"/>
    </xf>
    <xf numFmtId="176" fontId="0" fillId="6" borderId="78" xfId="0" applyNumberFormat="1" applyFill="1" applyBorder="1" applyAlignment="1" applyProtection="1">
      <alignment horizontal="center" vertical="center"/>
      <protection locked="0"/>
    </xf>
    <xf numFmtId="0" fontId="0" fillId="6" borderId="79" xfId="0" applyFill="1" applyBorder="1" applyAlignment="1" applyProtection="1">
      <alignment horizontal="center" vertical="center"/>
      <protection locked="0"/>
    </xf>
    <xf numFmtId="0" fontId="0" fillId="6" borderId="80" xfId="0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176" fontId="0" fillId="5" borderId="41" xfId="0" applyNumberFormat="1" applyFill="1" applyBorder="1" applyAlignment="1" applyProtection="1">
      <alignment horizontal="center" vertical="center"/>
      <protection locked="0"/>
    </xf>
    <xf numFmtId="0" fontId="0" fillId="5" borderId="41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6" fontId="0" fillId="0" borderId="74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5" borderId="74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176" fontId="0" fillId="0" borderId="35" xfId="0" applyNumberFormat="1" applyBorder="1" applyAlignment="1">
      <alignment horizontal="center" vertical="center"/>
    </xf>
    <xf numFmtId="176" fontId="0" fillId="0" borderId="35" xfId="0" applyNumberFormat="1" applyBorder="1" applyAlignment="1" applyProtection="1">
      <alignment horizontal="center" vertical="center"/>
      <protection locked="0"/>
    </xf>
    <xf numFmtId="0" fontId="0" fillId="0" borderId="77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7" borderId="13" xfId="0" applyFont="1" applyFill="1" applyBorder="1" applyAlignment="1" applyProtection="1">
      <alignment horizontal="center" vertical="center" wrapText="1" shrinkToFit="1"/>
      <protection locked="0"/>
    </xf>
    <xf numFmtId="0" fontId="2" fillId="7" borderId="13" xfId="0" applyFont="1" applyFill="1" applyBorder="1" applyAlignment="1" applyProtection="1">
      <alignment horizontal="center" vertical="center" shrinkToFit="1"/>
      <protection locked="0"/>
    </xf>
    <xf numFmtId="0" fontId="2" fillId="7" borderId="14" xfId="0" applyFont="1" applyFill="1" applyBorder="1" applyAlignment="1" applyProtection="1">
      <alignment horizontal="center" vertical="center" shrinkToFit="1"/>
      <protection locked="0"/>
    </xf>
    <xf numFmtId="176" fontId="0" fillId="7" borderId="41" xfId="0" applyNumberFormat="1" applyFill="1" applyBorder="1" applyAlignment="1" applyProtection="1">
      <alignment horizontal="center" vertical="center"/>
      <protection locked="0"/>
    </xf>
    <xf numFmtId="0" fontId="0" fillId="7" borderId="77" xfId="0" applyFill="1" applyBorder="1" applyAlignment="1">
      <alignment horizontal="center" vertical="center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/>
      <protection locked="0"/>
    </xf>
    <xf numFmtId="0" fontId="2" fillId="4" borderId="14" xfId="0" applyFont="1" applyFill="1" applyBorder="1" applyAlignment="1" applyProtection="1">
      <alignment horizontal="center" vertical="center"/>
      <protection locked="0"/>
    </xf>
    <xf numFmtId="176" fontId="0" fillId="4" borderId="41" xfId="0" applyNumberFormat="1" applyFill="1" applyBorder="1" applyAlignment="1" applyProtection="1">
      <alignment horizontal="center" vertical="center"/>
      <protection locked="0"/>
    </xf>
    <xf numFmtId="0" fontId="2" fillId="4" borderId="7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77" xfId="0" applyFont="1" applyFill="1" applyBorder="1" applyAlignment="1">
      <alignment horizontal="center" vertical="center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 vertical="center"/>
    </xf>
    <xf numFmtId="176" fontId="10" fillId="0" borderId="8" xfId="0" applyNumberFormat="1" applyFont="1" applyBorder="1" applyAlignment="1">
      <alignment horizontal="center" vertical="center"/>
    </xf>
    <xf numFmtId="0" fontId="0" fillId="0" borderId="75" xfId="0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6" xfId="0" applyFont="1" applyBorder="1" applyAlignment="1">
      <alignment horizontal="center" vertical="center" shrinkToFit="1"/>
    </xf>
    <xf numFmtId="0" fontId="0" fillId="5" borderId="41" xfId="0" applyFill="1" applyBorder="1" applyAlignment="1">
      <alignment horizontal="left" vertical="center"/>
    </xf>
    <xf numFmtId="0" fontId="0" fillId="5" borderId="42" xfId="0" applyFill="1" applyBorder="1" applyAlignment="1">
      <alignment horizontal="left" vertical="center"/>
    </xf>
    <xf numFmtId="0" fontId="0" fillId="5" borderId="14" xfId="0" applyFill="1" applyBorder="1" applyAlignment="1">
      <alignment horizontal="center" vertical="center"/>
    </xf>
    <xf numFmtId="0" fontId="2" fillId="0" borderId="6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10" fillId="5" borderId="40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0" fillId="3" borderId="70" xfId="0" applyFill="1" applyBorder="1" applyAlignment="1">
      <alignment horizontal="center" vertical="center"/>
    </xf>
    <xf numFmtId="0" fontId="0" fillId="3" borderId="71" xfId="0" applyFill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176" fontId="0" fillId="0" borderId="63" xfId="0" applyNumberFormat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64" xfId="0" applyFont="1" applyBorder="1" applyAlignment="1">
      <alignment horizontal="left" vertical="center"/>
    </xf>
    <xf numFmtId="0" fontId="2" fillId="0" borderId="65" xfId="0" applyFont="1" applyBorder="1" applyAlignment="1">
      <alignment horizontal="left" vertical="center"/>
    </xf>
    <xf numFmtId="0" fontId="2" fillId="0" borderId="66" xfId="0" applyFont="1" applyBorder="1" applyAlignment="1">
      <alignment horizontal="left" vertical="center"/>
    </xf>
    <xf numFmtId="0" fontId="2" fillId="4" borderId="14" xfId="0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8" fillId="4" borderId="38" xfId="0" applyFont="1" applyFill="1" applyBorder="1" applyAlignment="1">
      <alignment horizontal="center" vertical="center" shrinkToFit="1"/>
    </xf>
    <xf numFmtId="0" fontId="9" fillId="4" borderId="15" xfId="0" applyFont="1" applyFill="1" applyBorder="1" applyAlignment="1">
      <alignment horizontal="center" vertical="center" shrinkToFit="1"/>
    </xf>
    <xf numFmtId="176" fontId="10" fillId="4" borderId="15" xfId="0" applyNumberFormat="1" applyFont="1" applyFill="1" applyBorder="1" applyAlignment="1">
      <alignment horizontal="center" vertical="center"/>
    </xf>
    <xf numFmtId="176" fontId="0" fillId="4" borderId="15" xfId="0" applyNumberFormat="1" applyFill="1" applyBorder="1" applyAlignment="1" applyProtection="1">
      <alignment horizontal="center" vertical="center"/>
      <protection locked="0"/>
    </xf>
    <xf numFmtId="176" fontId="0" fillId="4" borderId="44" xfId="0" applyNumberFormat="1" applyFill="1" applyBorder="1" applyAlignment="1" applyProtection="1">
      <alignment horizontal="center" vertical="center"/>
      <protection locked="0"/>
    </xf>
    <xf numFmtId="176" fontId="0" fillId="4" borderId="50" xfId="0" applyNumberFormat="1" applyFill="1" applyBorder="1" applyAlignment="1" applyProtection="1">
      <alignment horizontal="center" vertical="center"/>
      <protection locked="0"/>
    </xf>
    <xf numFmtId="176" fontId="0" fillId="4" borderId="51" xfId="0" applyNumberFormat="1" applyFill="1" applyBorder="1" applyAlignment="1" applyProtection="1">
      <alignment horizontal="center" vertical="center"/>
      <protection locked="0"/>
    </xf>
    <xf numFmtId="176" fontId="0" fillId="4" borderId="52" xfId="0" applyNumberFormat="1" applyFill="1" applyBorder="1" applyAlignment="1" applyProtection="1">
      <alignment horizontal="center" vertical="center"/>
      <protection locked="0"/>
    </xf>
    <xf numFmtId="0" fontId="0" fillId="4" borderId="53" xfId="0" applyFill="1" applyBorder="1" applyAlignment="1">
      <alignment horizontal="left" vertical="center"/>
    </xf>
    <xf numFmtId="0" fontId="0" fillId="4" borderId="54" xfId="0" applyFill="1" applyBorder="1" applyAlignment="1">
      <alignment horizontal="left" vertical="center"/>
    </xf>
    <xf numFmtId="0" fontId="0" fillId="4" borderId="55" xfId="0" applyFill="1" applyBorder="1" applyAlignment="1">
      <alignment horizontal="left" vertical="center"/>
    </xf>
    <xf numFmtId="176" fontId="0" fillId="6" borderId="57" xfId="0" applyNumberFormat="1" applyFill="1" applyBorder="1" applyAlignment="1" applyProtection="1">
      <alignment horizontal="center" vertical="center"/>
      <protection locked="0"/>
    </xf>
    <xf numFmtId="0" fontId="0" fillId="6" borderId="58" xfId="0" applyFill="1" applyBorder="1" applyAlignment="1" applyProtection="1">
      <alignment horizontal="center" vertical="center"/>
      <protection locked="0"/>
    </xf>
    <xf numFmtId="0" fontId="0" fillId="6" borderId="59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176" fontId="0" fillId="3" borderId="3" xfId="0" applyNumberFormat="1" applyFill="1" applyBorder="1" applyAlignment="1" applyProtection="1">
      <alignment horizontal="center" vertical="center"/>
      <protection locked="0"/>
    </xf>
    <xf numFmtId="176" fontId="2" fillId="3" borderId="43" xfId="0" applyNumberFormat="1" applyFont="1" applyFill="1" applyBorder="1" applyAlignment="1" applyProtection="1">
      <alignment horizontal="center" vertical="center"/>
      <protection locked="0"/>
    </xf>
    <xf numFmtId="0" fontId="12" fillId="3" borderId="3" xfId="0" applyFont="1" applyFill="1" applyBorder="1" applyAlignment="1" applyProtection="1">
      <alignment horizontal="left" vertical="center"/>
      <protection locked="0"/>
    </xf>
    <xf numFmtId="0" fontId="13" fillId="3" borderId="3" xfId="0" applyFont="1" applyFill="1" applyBorder="1" applyAlignment="1" applyProtection="1">
      <alignment horizontal="left" vertical="center"/>
      <protection locked="0"/>
    </xf>
    <xf numFmtId="0" fontId="13" fillId="3" borderId="4" xfId="0" applyFont="1" applyFill="1" applyBorder="1" applyAlignment="1" applyProtection="1">
      <alignment horizontal="left" vertical="center"/>
      <protection locked="0"/>
    </xf>
    <xf numFmtId="0" fontId="8" fillId="0" borderId="38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176" fontId="10" fillId="0" borderId="15" xfId="0" applyNumberFormat="1" applyFont="1" applyBorder="1" applyAlignment="1">
      <alignment horizontal="center" vertical="center"/>
    </xf>
    <xf numFmtId="176" fontId="0" fillId="0" borderId="15" xfId="0" applyNumberFormat="1" applyBorder="1" applyAlignment="1" applyProtection="1">
      <alignment horizontal="center" vertical="center"/>
      <protection locked="0"/>
    </xf>
    <xf numFmtId="176" fontId="0" fillId="0" borderId="44" xfId="0" applyNumberFormat="1" applyBorder="1" applyAlignment="1" applyProtection="1">
      <alignment horizontal="center" vertical="center"/>
      <protection locked="0"/>
    </xf>
    <xf numFmtId="176" fontId="0" fillId="0" borderId="45" xfId="0" applyNumberFormat="1" applyBorder="1" applyAlignment="1" applyProtection="1">
      <alignment horizontal="center" vertical="center"/>
      <protection locked="0"/>
    </xf>
    <xf numFmtId="176" fontId="0" fillId="0" borderId="46" xfId="0" applyNumberFormat="1" applyBorder="1" applyAlignment="1" applyProtection="1">
      <alignment horizontal="center" vertical="center"/>
      <protection locked="0"/>
    </xf>
    <xf numFmtId="176" fontId="0" fillId="0" borderId="47" xfId="0" applyNumberFormat="1" applyBorder="1" applyAlignment="1" applyProtection="1">
      <alignment horizontal="center" vertical="center"/>
      <protection locked="0"/>
    </xf>
    <xf numFmtId="0" fontId="0" fillId="0" borderId="48" xfId="0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0" fillId="4" borderId="39" xfId="0" applyFill="1" applyBorder="1" applyAlignment="1">
      <alignment horizontal="left" vertical="center"/>
    </xf>
    <xf numFmtId="176" fontId="0" fillId="3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7" fillId="0" borderId="16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36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37" xfId="0" applyFont="1" applyBorder="1" applyAlignment="1" applyProtection="1">
      <alignment horizontal="left" vertical="center"/>
      <protection locked="0"/>
    </xf>
    <xf numFmtId="0" fontId="0" fillId="5" borderId="12" xfId="0" applyFill="1" applyBorder="1" applyAlignment="1" applyProtection="1">
      <alignment horizontal="center" vertical="center" shrinkToFit="1"/>
      <protection locked="0"/>
    </xf>
    <xf numFmtId="0" fontId="0" fillId="5" borderId="13" xfId="0" applyFill="1" applyBorder="1" applyAlignment="1" applyProtection="1">
      <alignment horizontal="center" vertical="center" shrinkToFit="1"/>
      <protection locked="0"/>
    </xf>
    <xf numFmtId="0" fontId="0" fillId="5" borderId="14" xfId="0" applyFill="1" applyBorder="1" applyAlignment="1" applyProtection="1">
      <alignment horizontal="center" vertical="center" shrinkToFit="1"/>
      <protection locked="0"/>
    </xf>
    <xf numFmtId="176" fontId="0" fillId="5" borderId="1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wrapText="1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26" xfId="0" applyBorder="1" applyProtection="1">
      <alignment vertical="center"/>
      <protection locked="0"/>
    </xf>
    <xf numFmtId="0" fontId="0" fillId="0" borderId="27" xfId="0" applyBorder="1" applyProtection="1">
      <alignment vertical="center"/>
      <protection locked="0"/>
    </xf>
    <xf numFmtId="0" fontId="0" fillId="0" borderId="28" xfId="0" applyBorder="1">
      <alignment vertical="center"/>
    </xf>
    <xf numFmtId="0" fontId="6" fillId="3" borderId="26" xfId="0" applyFont="1" applyFill="1" applyBorder="1" applyAlignment="1" applyProtection="1">
      <alignment horizontal="center" vertical="center"/>
      <protection locked="0"/>
    </xf>
    <xf numFmtId="0" fontId="6" fillId="3" borderId="27" xfId="0" applyFont="1" applyFill="1" applyBorder="1" applyAlignment="1" applyProtection="1">
      <alignment horizontal="center" vertical="center"/>
      <protection locked="0"/>
    </xf>
    <xf numFmtId="0" fontId="6" fillId="3" borderId="28" xfId="0" applyFont="1" applyFill="1" applyBorder="1" applyAlignment="1" applyProtection="1">
      <alignment horizontal="center" vertical="center"/>
      <protection locked="0"/>
    </xf>
    <xf numFmtId="0" fontId="0" fillId="5" borderId="32" xfId="0" applyFill="1" applyBorder="1" applyAlignment="1" applyProtection="1">
      <alignment horizontal="center" vertical="center" shrinkToFit="1"/>
      <protection locked="0"/>
    </xf>
    <xf numFmtId="0" fontId="0" fillId="5" borderId="33" xfId="0" applyFill="1" applyBorder="1" applyAlignment="1" applyProtection="1">
      <alignment horizontal="center" vertical="center" shrinkToFit="1"/>
      <protection locked="0"/>
    </xf>
    <xf numFmtId="0" fontId="0" fillId="5" borderId="34" xfId="0" applyFill="1" applyBorder="1" applyAlignment="1" applyProtection="1">
      <alignment horizontal="center" vertical="center" shrinkToFit="1"/>
      <protection locked="0"/>
    </xf>
    <xf numFmtId="176" fontId="0" fillId="5" borderId="35" xfId="0" applyNumberFormat="1" applyFill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0" fillId="0" borderId="30" xfId="0" applyBorder="1" applyAlignment="1" applyProtection="1">
      <alignment horizontal="center" vertical="center" shrinkToFit="1"/>
      <protection locked="0"/>
    </xf>
    <xf numFmtId="0" fontId="0" fillId="0" borderId="31" xfId="0" applyBorder="1" applyAlignment="1" applyProtection="1">
      <alignment horizontal="center" vertical="center" shrinkToFit="1"/>
      <protection locked="0"/>
    </xf>
    <xf numFmtId="0" fontId="6" fillId="3" borderId="26" xfId="0" applyFont="1" applyFill="1" applyBorder="1" applyAlignment="1" applyProtection="1">
      <alignment horizontal="left" vertical="center"/>
      <protection locked="0"/>
    </xf>
    <xf numFmtId="0" fontId="6" fillId="3" borderId="27" xfId="0" applyFont="1" applyFill="1" applyBorder="1" applyAlignment="1" applyProtection="1">
      <alignment horizontal="left" vertical="center"/>
      <protection locked="0"/>
    </xf>
    <xf numFmtId="0" fontId="6" fillId="3" borderId="28" xfId="0" applyFont="1" applyFill="1" applyBorder="1" applyAlignment="1" applyProtection="1">
      <alignment horizontal="left" vertical="center"/>
      <protection locked="0"/>
    </xf>
    <xf numFmtId="0" fontId="0" fillId="4" borderId="12" xfId="0" applyFill="1" applyBorder="1" applyAlignment="1">
      <alignment horizontal="center" vertical="center" shrinkToFit="1"/>
    </xf>
    <xf numFmtId="0" fontId="0" fillId="4" borderId="14" xfId="0" applyFill="1" applyBorder="1" applyAlignment="1">
      <alignment horizontal="center" vertical="center" shrinkToFit="1"/>
    </xf>
    <xf numFmtId="176" fontId="0" fillId="4" borderId="15" xfId="0" applyNumberForma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176" fontId="0" fillId="0" borderId="1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9" xfId="0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6" xfId="0" applyBorder="1">
      <alignment vertical="center"/>
    </xf>
    <xf numFmtId="0" fontId="0" fillId="0" borderId="0" xfId="0">
      <alignment vertical="center"/>
    </xf>
    <xf numFmtId="0" fontId="0" fillId="0" borderId="17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4" borderId="18" xfId="0" applyFill="1" applyBorder="1" applyAlignment="1">
      <alignment horizontal="center" vertical="center" shrinkToFit="1"/>
    </xf>
    <xf numFmtId="0" fontId="0" fillId="4" borderId="19" xfId="0" applyFill="1" applyBorder="1" applyAlignment="1">
      <alignment horizontal="center" vertical="center" shrinkToFit="1"/>
    </xf>
    <xf numFmtId="0" fontId="0" fillId="4" borderId="20" xfId="0" applyFill="1" applyBorder="1" applyAlignment="1">
      <alignment horizontal="center" vertical="center" shrinkToFit="1"/>
    </xf>
    <xf numFmtId="176" fontId="0" fillId="4" borderId="21" xfId="0" applyNumberFormat="1" applyFill="1" applyBorder="1" applyAlignment="1">
      <alignment horizontal="center" vertical="center"/>
    </xf>
    <xf numFmtId="176" fontId="0" fillId="4" borderId="21" xfId="0" applyNumberFormat="1" applyFill="1" applyBorder="1" applyAlignment="1" applyProtection="1">
      <alignment horizontal="center" vertical="center"/>
      <protection locked="0"/>
    </xf>
    <xf numFmtId="176" fontId="0" fillId="4" borderId="22" xfId="0" applyNumberForma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21tkj-sv21\&#22269;&#31435;&#23665;&#21475;&#24499;&#22320;&#38738;&#23569;&#24180;&#33258;&#28982;&#12398;&#23478;\&#23665;&#21475;&#24499;&#22320;&#20849;&#36890;\1&#20107;&#26989;&#31649;&#29702;\2%20&#30740;&#20462;&#25903;&#25588;\&#29694;&#34892;&#12487;&#12540;&#12479;&#65288;R5&#24180;&#24230;&#65289;\5.&#21033;&#29992;&#30003;&#36796;&#26360;&#31561;&#27096;&#24335;\&#9733;&#9733;R8.1\HP&#25522;&#36617;&#29992;\00.shorui.xlsx" TargetMode="External"/><Relationship Id="rId1" Type="http://schemas.openxmlformats.org/officeDocument/2006/relationships/externalLinkPath" Target="/&#23665;&#21475;&#24499;&#22320;&#20849;&#36890;/1&#20107;&#26989;&#31649;&#29702;/2%20&#30740;&#20462;&#25903;&#25588;/&#29694;&#34892;&#12487;&#12540;&#12479;&#65288;R5&#24180;&#24230;&#65289;/5.&#21033;&#29992;&#30003;&#36796;&#26360;&#31561;&#27096;&#24335;/&#9733;&#9733;R8.1/HP&#25522;&#36617;&#29992;/00.shoru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目次"/>
      <sheetName val="①【2ヵ月前】利用申込書"/>
      <sheetName val="②【2ヵ月前】行程計画書"/>
      <sheetName val="(記入例）②【2ヵ月前】行程計画書"/>
      <sheetName val="③【2ヵ月前】食事注文票"/>
      <sheetName val="④【2ヵ月前】追加食材・補助食注文票"/>
      <sheetName val="⑤【2ヵ月前】活動教材注文票"/>
      <sheetName val="⑥【2ヵ月前】バス運行申込書"/>
      <sheetName val="⑦【2ヵ月前】食物アレルギー調査票"/>
      <sheetName val="⑧【1ヵ月前】食物アレルギー個別確認票"/>
      <sheetName val="⑨【2週間前】TAP事前打合せシート"/>
      <sheetName val="⑩【2週間前】野外炊飯活動計画書"/>
      <sheetName val="（記入例）⑩野外炊飯活動計画書"/>
      <sheetName val="班別借用物品(⑩野外炊飯活動計画書の内容を反映します)"/>
      <sheetName val="⑫【2週間前】野外活動計画書_OL・WR・NW"/>
      <sheetName val="⑬【入所時】宿泊利用者等名簿"/>
      <sheetName val="⑭【入所時】健康調査票"/>
      <sheetName val="⑮【入所時】利用団体票"/>
      <sheetName val="※（参考）簡易計算シート"/>
      <sheetName val="リスト"/>
    </sheetNames>
    <sheetDataSet>
      <sheetData sheetId="0"/>
      <sheetData sheetId="1"/>
      <sheetData sheetId="2"/>
      <sheetData sheetId="3"/>
      <sheetData sheetId="4">
        <row r="18">
          <cell r="AW18">
            <v>0</v>
          </cell>
        </row>
        <row r="19">
          <cell r="AW19">
            <v>0</v>
          </cell>
        </row>
        <row r="20">
          <cell r="AW20">
            <v>0</v>
          </cell>
        </row>
        <row r="22">
          <cell r="AW22">
            <v>0</v>
          </cell>
        </row>
        <row r="24">
          <cell r="AW24">
            <v>0</v>
          </cell>
        </row>
        <row r="25">
          <cell r="AW25">
            <v>0</v>
          </cell>
        </row>
        <row r="27">
          <cell r="AW27">
            <v>0</v>
          </cell>
        </row>
        <row r="28">
          <cell r="AW28">
            <v>0</v>
          </cell>
        </row>
        <row r="29">
          <cell r="AW29">
            <v>0</v>
          </cell>
        </row>
        <row r="32">
          <cell r="AW32">
            <v>0</v>
          </cell>
        </row>
        <row r="34">
          <cell r="AW34">
            <v>0</v>
          </cell>
        </row>
        <row r="35">
          <cell r="AW35">
            <v>0</v>
          </cell>
        </row>
        <row r="36">
          <cell r="AW36">
            <v>0</v>
          </cell>
        </row>
        <row r="37">
          <cell r="AW37">
            <v>0</v>
          </cell>
        </row>
        <row r="41">
          <cell r="AW41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4B921-766B-41CF-81F6-5C2F1AC5EAFE}">
  <sheetPr>
    <tabColor theme="1"/>
  </sheetPr>
  <dimension ref="A1:AG125"/>
  <sheetViews>
    <sheetView showZeros="0" tabSelected="1" view="pageBreakPreview" zoomScale="115" zoomScaleNormal="100" zoomScaleSheetLayoutView="115" workbookViewId="0">
      <selection activeCell="AN12" sqref="AN12"/>
    </sheetView>
  </sheetViews>
  <sheetFormatPr defaultRowHeight="18.75" x14ac:dyDescent="0.4"/>
  <cols>
    <col min="1" max="14" width="2.625" style="8" customWidth="1"/>
    <col min="15" max="18" width="3.625" style="8" customWidth="1"/>
    <col min="19" max="33" width="2.625" style="8" customWidth="1"/>
    <col min="34" max="149" width="2.625" customWidth="1"/>
  </cols>
  <sheetData>
    <row r="1" spans="1:33" x14ac:dyDescent="0.4">
      <c r="A1" s="357" t="s">
        <v>140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357"/>
      <c r="Z1" s="357"/>
      <c r="AA1" s="357"/>
      <c r="AB1" s="357"/>
      <c r="AC1" s="357"/>
      <c r="AD1" s="357"/>
      <c r="AE1" s="357"/>
      <c r="AF1" s="357"/>
      <c r="AG1" s="357"/>
    </row>
    <row r="2" spans="1:33" x14ac:dyDescent="0.4">
      <c r="A2" s="357"/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</row>
    <row r="3" spans="1:33" x14ac:dyDescent="0.4">
      <c r="A3" s="358" t="s">
        <v>0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58"/>
      <c r="AF3" s="358"/>
      <c r="AG3" s="358"/>
    </row>
    <row r="4" spans="1:33" ht="19.5" thickBo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2"/>
    </row>
    <row r="5" spans="1:33" ht="19.5" thickBot="1" x14ac:dyDescent="0.45">
      <c r="A5" s="51" t="s">
        <v>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 t="s">
        <v>2</v>
      </c>
      <c r="M5" s="52"/>
      <c r="N5" s="52"/>
      <c r="O5" s="52" t="s">
        <v>3</v>
      </c>
      <c r="P5" s="52"/>
      <c r="Q5" s="52"/>
      <c r="R5" s="52" t="s">
        <v>4</v>
      </c>
      <c r="S5" s="52"/>
      <c r="T5" s="52"/>
      <c r="U5" s="52"/>
      <c r="V5" s="52" t="s">
        <v>5</v>
      </c>
      <c r="W5" s="52"/>
      <c r="X5" s="52"/>
      <c r="Y5" s="52"/>
      <c r="Z5" s="52"/>
      <c r="AA5" s="52"/>
      <c r="AB5" s="52"/>
      <c r="AC5" s="52"/>
      <c r="AD5" s="52"/>
      <c r="AE5" s="52"/>
      <c r="AF5" s="52"/>
      <c r="AG5" s="53"/>
    </row>
    <row r="6" spans="1:33" ht="19.5" thickBot="1" x14ac:dyDescent="0.45">
      <c r="A6" s="277" t="s">
        <v>6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2"/>
    </row>
    <row r="7" spans="1:33" x14ac:dyDescent="0.4">
      <c r="A7" s="339" t="s">
        <v>7</v>
      </c>
      <c r="B7" s="340"/>
      <c r="C7" s="340"/>
      <c r="D7" s="340"/>
      <c r="E7" s="340"/>
      <c r="F7" s="340"/>
      <c r="G7" s="340"/>
      <c r="H7" s="340"/>
      <c r="I7" s="340"/>
      <c r="J7" s="340"/>
      <c r="K7" s="341"/>
      <c r="L7" s="40">
        <v>300</v>
      </c>
      <c r="M7" s="40"/>
      <c r="N7" s="40"/>
      <c r="O7" s="41"/>
      <c r="P7" s="41"/>
      <c r="Q7" s="41"/>
      <c r="R7" s="41">
        <f>L7*O7</f>
        <v>0</v>
      </c>
      <c r="S7" s="41"/>
      <c r="T7" s="41"/>
      <c r="U7" s="41"/>
      <c r="V7" s="342" t="s">
        <v>8</v>
      </c>
      <c r="W7" s="343"/>
      <c r="X7" s="343"/>
      <c r="Y7" s="343"/>
      <c r="Z7" s="343"/>
      <c r="AA7" s="343"/>
      <c r="AB7" s="343"/>
      <c r="AC7" s="343"/>
      <c r="AD7" s="343"/>
      <c r="AE7" s="343"/>
      <c r="AF7" s="343"/>
      <c r="AG7" s="344"/>
    </row>
    <row r="8" spans="1:33" x14ac:dyDescent="0.4">
      <c r="A8" s="333" t="s">
        <v>9</v>
      </c>
      <c r="B8" s="113"/>
      <c r="C8" s="113"/>
      <c r="D8" s="113"/>
      <c r="E8" s="113"/>
      <c r="F8" s="113"/>
      <c r="G8" s="113"/>
      <c r="H8" s="113"/>
      <c r="I8" s="113"/>
      <c r="J8" s="113"/>
      <c r="K8" s="334"/>
      <c r="L8" s="335">
        <v>600</v>
      </c>
      <c r="M8" s="335"/>
      <c r="N8" s="335"/>
      <c r="O8" s="266"/>
      <c r="P8" s="266"/>
      <c r="Q8" s="266"/>
      <c r="R8" s="266">
        <f>L8*O8</f>
        <v>0</v>
      </c>
      <c r="S8" s="266"/>
      <c r="T8" s="266"/>
      <c r="U8" s="266"/>
      <c r="V8" s="345"/>
      <c r="W8" s="346"/>
      <c r="X8" s="346"/>
      <c r="Y8" s="346"/>
      <c r="Z8" s="346"/>
      <c r="AA8" s="346"/>
      <c r="AB8" s="346"/>
      <c r="AC8" s="346"/>
      <c r="AD8" s="346"/>
      <c r="AE8" s="346"/>
      <c r="AF8" s="346"/>
      <c r="AG8" s="347"/>
    </row>
    <row r="9" spans="1:33" x14ac:dyDescent="0.4">
      <c r="A9" s="336" t="s">
        <v>10</v>
      </c>
      <c r="B9" s="73"/>
      <c r="C9" s="73"/>
      <c r="D9" s="73"/>
      <c r="E9" s="73"/>
      <c r="F9" s="73"/>
      <c r="G9" s="73"/>
      <c r="H9" s="73"/>
      <c r="I9" s="73"/>
      <c r="J9" s="73"/>
      <c r="K9" s="337"/>
      <c r="L9" s="338">
        <v>1200</v>
      </c>
      <c r="M9" s="338"/>
      <c r="N9" s="338"/>
      <c r="O9" s="287"/>
      <c r="P9" s="287"/>
      <c r="Q9" s="287"/>
      <c r="R9" s="287">
        <f>L9*O9</f>
        <v>0</v>
      </c>
      <c r="S9" s="287"/>
      <c r="T9" s="287"/>
      <c r="U9" s="287"/>
      <c r="V9" s="345"/>
      <c r="W9" s="346"/>
      <c r="X9" s="346"/>
      <c r="Y9" s="346"/>
      <c r="Z9" s="346"/>
      <c r="AA9" s="346"/>
      <c r="AB9" s="346"/>
      <c r="AC9" s="346"/>
      <c r="AD9" s="346"/>
      <c r="AE9" s="346"/>
      <c r="AF9" s="346"/>
      <c r="AG9" s="347"/>
    </row>
    <row r="10" spans="1:33" ht="19.5" thickBot="1" x14ac:dyDescent="0.45">
      <c r="A10" s="351" t="s">
        <v>11</v>
      </c>
      <c r="B10" s="352"/>
      <c r="C10" s="352"/>
      <c r="D10" s="352"/>
      <c r="E10" s="352"/>
      <c r="F10" s="352"/>
      <c r="G10" s="352"/>
      <c r="H10" s="352"/>
      <c r="I10" s="352"/>
      <c r="J10" s="352"/>
      <c r="K10" s="353"/>
      <c r="L10" s="354">
        <v>2500</v>
      </c>
      <c r="M10" s="354"/>
      <c r="N10" s="354"/>
      <c r="O10" s="355"/>
      <c r="P10" s="355"/>
      <c r="Q10" s="355"/>
      <c r="R10" s="356">
        <f>L10*O10</f>
        <v>0</v>
      </c>
      <c r="S10" s="356"/>
      <c r="T10" s="356"/>
      <c r="U10" s="356"/>
      <c r="V10" s="348"/>
      <c r="W10" s="349"/>
      <c r="X10" s="349"/>
      <c r="Y10" s="349"/>
      <c r="Z10" s="349"/>
      <c r="AA10" s="349"/>
      <c r="AB10" s="349"/>
      <c r="AC10" s="349"/>
      <c r="AD10" s="349"/>
      <c r="AE10" s="349"/>
      <c r="AF10" s="349"/>
      <c r="AG10" s="350"/>
    </row>
    <row r="11" spans="1:33" ht="19.5" thickBot="1" x14ac:dyDescent="0.45">
      <c r="A11" s="277" t="s">
        <v>12</v>
      </c>
      <c r="B11" s="278"/>
      <c r="C11" s="278"/>
      <c r="D11" s="278"/>
      <c r="E11" s="278"/>
      <c r="F11" s="278"/>
      <c r="G11" s="278"/>
      <c r="H11" s="278"/>
      <c r="I11" s="278"/>
      <c r="J11" s="278"/>
      <c r="K11" s="278"/>
      <c r="L11" s="278"/>
      <c r="M11" s="278"/>
      <c r="N11" s="278"/>
      <c r="O11" s="330" t="s">
        <v>13</v>
      </c>
      <c r="P11" s="331"/>
      <c r="Q11" s="331"/>
      <c r="R11" s="331"/>
      <c r="S11" s="331"/>
      <c r="T11" s="331"/>
      <c r="U11" s="331"/>
      <c r="V11" s="331"/>
      <c r="W11" s="331"/>
      <c r="X11" s="331"/>
      <c r="Y11" s="331"/>
      <c r="Z11" s="331"/>
      <c r="AA11" s="331"/>
      <c r="AB11" s="331"/>
      <c r="AC11" s="331"/>
      <c r="AD11" s="331"/>
      <c r="AE11" s="331"/>
      <c r="AF11" s="331"/>
      <c r="AG11" s="332"/>
    </row>
    <row r="12" spans="1:33" ht="53.25" customHeight="1" thickBot="1" x14ac:dyDescent="0.45">
      <c r="A12" s="314" t="s">
        <v>141</v>
      </c>
      <c r="B12" s="315"/>
      <c r="C12" s="315"/>
      <c r="D12" s="315"/>
      <c r="E12" s="315"/>
      <c r="F12" s="315"/>
      <c r="G12" s="315"/>
      <c r="H12" s="315"/>
      <c r="I12" s="315"/>
      <c r="J12" s="315"/>
      <c r="K12" s="316"/>
      <c r="L12" s="287">
        <v>500</v>
      </c>
      <c r="M12" s="287"/>
      <c r="N12" s="287"/>
      <c r="O12" s="287"/>
      <c r="P12" s="287"/>
      <c r="Q12" s="287"/>
      <c r="R12" s="287">
        <f>L12*O12</f>
        <v>0</v>
      </c>
      <c r="S12" s="287"/>
      <c r="T12" s="287"/>
      <c r="U12" s="287"/>
      <c r="V12" s="317" t="s">
        <v>14</v>
      </c>
      <c r="W12" s="318"/>
      <c r="X12" s="318"/>
      <c r="Y12" s="318"/>
      <c r="Z12" s="318"/>
      <c r="AA12" s="318"/>
      <c r="AB12" s="318"/>
      <c r="AC12" s="318"/>
      <c r="AD12" s="318"/>
      <c r="AE12" s="318"/>
      <c r="AF12" s="318"/>
      <c r="AG12" s="319"/>
    </row>
    <row r="13" spans="1:33" ht="19.5" thickBot="1" x14ac:dyDescent="0.45">
      <c r="A13" s="277" t="s">
        <v>15</v>
      </c>
      <c r="B13" s="278"/>
      <c r="C13" s="278"/>
      <c r="D13" s="278"/>
      <c r="E13" s="278"/>
      <c r="F13" s="278"/>
      <c r="G13" s="278"/>
      <c r="H13" s="278"/>
      <c r="I13" s="278"/>
      <c r="J13" s="278"/>
      <c r="K13" s="278"/>
      <c r="L13" s="320"/>
      <c r="M13" s="321"/>
      <c r="N13" s="321"/>
      <c r="O13" s="321"/>
      <c r="P13" s="321"/>
      <c r="Q13" s="321"/>
      <c r="R13" s="321"/>
      <c r="S13" s="321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321"/>
      <c r="AF13" s="321"/>
      <c r="AG13" s="322"/>
    </row>
    <row r="14" spans="1:33" x14ac:dyDescent="0.4">
      <c r="A14" s="327" t="s">
        <v>7</v>
      </c>
      <c r="B14" s="328"/>
      <c r="C14" s="328"/>
      <c r="D14" s="328"/>
      <c r="E14" s="328"/>
      <c r="F14" s="328"/>
      <c r="G14" s="328"/>
      <c r="H14" s="328"/>
      <c r="I14" s="328"/>
      <c r="J14" s="328"/>
      <c r="K14" s="329"/>
      <c r="L14" s="287">
        <v>100</v>
      </c>
      <c r="M14" s="287"/>
      <c r="N14" s="287"/>
      <c r="O14" s="287"/>
      <c r="P14" s="287"/>
      <c r="Q14" s="287"/>
      <c r="R14" s="287">
        <f>L14*O14</f>
        <v>0</v>
      </c>
      <c r="S14" s="287"/>
      <c r="T14" s="287"/>
      <c r="U14" s="287"/>
      <c r="V14" s="300" t="s">
        <v>16</v>
      </c>
      <c r="W14" s="301"/>
      <c r="X14" s="301"/>
      <c r="Y14" s="301"/>
      <c r="Z14" s="301"/>
      <c r="AA14" s="301"/>
      <c r="AB14" s="301"/>
      <c r="AC14" s="301"/>
      <c r="AD14" s="301"/>
      <c r="AE14" s="301"/>
      <c r="AF14" s="301"/>
      <c r="AG14" s="302"/>
    </row>
    <row r="15" spans="1:33" x14ac:dyDescent="0.4">
      <c r="A15" s="307" t="s">
        <v>9</v>
      </c>
      <c r="B15" s="308"/>
      <c r="C15" s="308"/>
      <c r="D15" s="308"/>
      <c r="E15" s="308"/>
      <c r="F15" s="308"/>
      <c r="G15" s="308"/>
      <c r="H15" s="308"/>
      <c r="I15" s="308"/>
      <c r="J15" s="308"/>
      <c r="K15" s="309"/>
      <c r="L15" s="310">
        <v>100</v>
      </c>
      <c r="M15" s="310"/>
      <c r="N15" s="310"/>
      <c r="O15" s="310"/>
      <c r="P15" s="310"/>
      <c r="Q15" s="310"/>
      <c r="R15" s="310">
        <f>L15*O15</f>
        <v>0</v>
      </c>
      <c r="S15" s="310"/>
      <c r="T15" s="310"/>
      <c r="U15" s="310"/>
      <c r="V15" s="303"/>
      <c r="W15" s="301"/>
      <c r="X15" s="301"/>
      <c r="Y15" s="301"/>
      <c r="Z15" s="301"/>
      <c r="AA15" s="301"/>
      <c r="AB15" s="301"/>
      <c r="AC15" s="301"/>
      <c r="AD15" s="301"/>
      <c r="AE15" s="301"/>
      <c r="AF15" s="301"/>
      <c r="AG15" s="302"/>
    </row>
    <row r="16" spans="1:33" x14ac:dyDescent="0.4">
      <c r="A16" s="311" t="s">
        <v>10</v>
      </c>
      <c r="B16" s="312"/>
      <c r="C16" s="312"/>
      <c r="D16" s="312"/>
      <c r="E16" s="312"/>
      <c r="F16" s="312"/>
      <c r="G16" s="312"/>
      <c r="H16" s="312"/>
      <c r="I16" s="312"/>
      <c r="J16" s="312"/>
      <c r="K16" s="313"/>
      <c r="L16" s="287">
        <v>200</v>
      </c>
      <c r="M16" s="287"/>
      <c r="N16" s="287"/>
      <c r="O16" s="287"/>
      <c r="P16" s="287"/>
      <c r="Q16" s="287"/>
      <c r="R16" s="287">
        <f>L16*O16</f>
        <v>0</v>
      </c>
      <c r="S16" s="287"/>
      <c r="T16" s="287"/>
      <c r="U16" s="287"/>
      <c r="V16" s="303"/>
      <c r="W16" s="301"/>
      <c r="X16" s="301"/>
      <c r="Y16" s="301"/>
      <c r="Z16" s="301"/>
      <c r="AA16" s="301"/>
      <c r="AB16" s="301"/>
      <c r="AC16" s="301"/>
      <c r="AD16" s="301"/>
      <c r="AE16" s="301"/>
      <c r="AF16" s="301"/>
      <c r="AG16" s="302"/>
    </row>
    <row r="17" spans="1:33" ht="19.5" thickBot="1" x14ac:dyDescent="0.45">
      <c r="A17" s="323" t="s">
        <v>11</v>
      </c>
      <c r="B17" s="324"/>
      <c r="C17" s="324"/>
      <c r="D17" s="324"/>
      <c r="E17" s="324"/>
      <c r="F17" s="324"/>
      <c r="G17" s="324"/>
      <c r="H17" s="324"/>
      <c r="I17" s="324"/>
      <c r="J17" s="324"/>
      <c r="K17" s="325"/>
      <c r="L17" s="326">
        <v>300</v>
      </c>
      <c r="M17" s="326"/>
      <c r="N17" s="326"/>
      <c r="O17" s="326"/>
      <c r="P17" s="326"/>
      <c r="Q17" s="326"/>
      <c r="R17" s="310">
        <f>L17*O17</f>
        <v>0</v>
      </c>
      <c r="S17" s="310"/>
      <c r="T17" s="310"/>
      <c r="U17" s="310"/>
      <c r="V17" s="304"/>
      <c r="W17" s="305"/>
      <c r="X17" s="305"/>
      <c r="Y17" s="305"/>
      <c r="Z17" s="305"/>
      <c r="AA17" s="305"/>
      <c r="AB17" s="305"/>
      <c r="AC17" s="305"/>
      <c r="AD17" s="305"/>
      <c r="AE17" s="305"/>
      <c r="AF17" s="305"/>
      <c r="AG17" s="306"/>
    </row>
    <row r="18" spans="1:33" ht="19.5" thickBot="1" x14ac:dyDescent="0.45">
      <c r="A18" s="30" t="s">
        <v>17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295"/>
      <c r="M18" s="295"/>
      <c r="N18" s="295"/>
      <c r="O18" s="295"/>
      <c r="P18" s="295"/>
      <c r="Q18" s="295"/>
      <c r="R18" s="295"/>
      <c r="S18" s="295"/>
      <c r="T18" s="295"/>
      <c r="U18" s="295"/>
      <c r="V18" s="296"/>
      <c r="W18" s="296"/>
      <c r="X18" s="296"/>
      <c r="Y18" s="296"/>
      <c r="Z18" s="296"/>
      <c r="AA18" s="296"/>
      <c r="AB18" s="296"/>
      <c r="AC18" s="296"/>
      <c r="AD18" s="296"/>
      <c r="AE18" s="296"/>
      <c r="AF18" s="296"/>
      <c r="AG18" s="297"/>
    </row>
    <row r="19" spans="1:33" x14ac:dyDescent="0.4">
      <c r="A19" s="284" t="s">
        <v>18</v>
      </c>
      <c r="B19" s="285"/>
      <c r="C19" s="285"/>
      <c r="D19" s="285"/>
      <c r="E19" s="285"/>
      <c r="F19" s="285"/>
      <c r="G19" s="285"/>
      <c r="H19" s="285"/>
      <c r="I19" s="285"/>
      <c r="J19" s="285"/>
      <c r="K19" s="285"/>
      <c r="L19" s="286">
        <v>10000</v>
      </c>
      <c r="M19" s="286"/>
      <c r="N19" s="286"/>
      <c r="O19" s="287"/>
      <c r="P19" s="287"/>
      <c r="Q19" s="287"/>
      <c r="R19" s="287">
        <f>L19*O19</f>
        <v>0</v>
      </c>
      <c r="S19" s="287"/>
      <c r="T19" s="287"/>
      <c r="U19" s="287"/>
      <c r="V19" s="298" t="s">
        <v>19</v>
      </c>
      <c r="W19" s="298"/>
      <c r="X19" s="298"/>
      <c r="Y19" s="298"/>
      <c r="Z19" s="298"/>
      <c r="AA19" s="298"/>
      <c r="AB19" s="298"/>
      <c r="AC19" s="298"/>
      <c r="AD19" s="298"/>
      <c r="AE19" s="298"/>
      <c r="AF19" s="298"/>
      <c r="AG19" s="299"/>
    </row>
    <row r="20" spans="1:33" x14ac:dyDescent="0.4">
      <c r="A20" s="263" t="s">
        <v>20</v>
      </c>
      <c r="B20" s="264"/>
      <c r="C20" s="264"/>
      <c r="D20" s="264"/>
      <c r="E20" s="264"/>
      <c r="F20" s="264"/>
      <c r="G20" s="264"/>
      <c r="H20" s="264"/>
      <c r="I20" s="264"/>
      <c r="J20" s="264"/>
      <c r="K20" s="264"/>
      <c r="L20" s="265">
        <v>10000</v>
      </c>
      <c r="M20" s="265"/>
      <c r="N20" s="265"/>
      <c r="O20" s="266"/>
      <c r="P20" s="266"/>
      <c r="Q20" s="266"/>
      <c r="R20" s="266">
        <f>L20*O20</f>
        <v>0</v>
      </c>
      <c r="S20" s="266"/>
      <c r="T20" s="266"/>
      <c r="U20" s="266"/>
      <c r="V20" s="293" t="s">
        <v>19</v>
      </c>
      <c r="W20" s="293"/>
      <c r="X20" s="293"/>
      <c r="Y20" s="293"/>
      <c r="Z20" s="293"/>
      <c r="AA20" s="293"/>
      <c r="AB20" s="293"/>
      <c r="AC20" s="293"/>
      <c r="AD20" s="293"/>
      <c r="AE20" s="293"/>
      <c r="AF20" s="293"/>
      <c r="AG20" s="294"/>
    </row>
    <row r="21" spans="1:33" ht="19.5" thickBot="1" x14ac:dyDescent="0.45">
      <c r="A21" s="67" t="s">
        <v>21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23">
        <v>6000</v>
      </c>
      <c r="M21" s="23"/>
      <c r="N21" s="23"/>
      <c r="O21" s="24"/>
      <c r="P21" s="24"/>
      <c r="Q21" s="24"/>
      <c r="R21" s="287">
        <f t="shared" ref="R21" si="0">L21*O21</f>
        <v>0</v>
      </c>
      <c r="S21" s="287"/>
      <c r="T21" s="287"/>
      <c r="U21" s="287"/>
      <c r="V21" s="183" t="s">
        <v>22</v>
      </c>
      <c r="W21" s="183"/>
      <c r="X21" s="183"/>
      <c r="Y21" s="183"/>
      <c r="Z21" s="183"/>
      <c r="AA21" s="183"/>
      <c r="AB21" s="183"/>
      <c r="AC21" s="183"/>
      <c r="AD21" s="183"/>
      <c r="AE21" s="183"/>
      <c r="AF21" s="183"/>
      <c r="AG21" s="184"/>
    </row>
    <row r="22" spans="1:33" ht="19.5" thickBot="1" x14ac:dyDescent="0.45">
      <c r="A22" s="277" t="s">
        <v>23</v>
      </c>
      <c r="B22" s="278"/>
      <c r="C22" s="278"/>
      <c r="D22" s="278"/>
      <c r="E22" s="278"/>
      <c r="F22" s="278"/>
      <c r="G22" s="278"/>
      <c r="H22" s="278"/>
      <c r="I22" s="278"/>
      <c r="J22" s="278"/>
      <c r="K22" s="278"/>
      <c r="L22" s="279"/>
      <c r="M22" s="279"/>
      <c r="N22" s="279"/>
      <c r="O22" s="279"/>
      <c r="P22" s="279"/>
      <c r="Q22" s="279"/>
      <c r="R22" s="280"/>
      <c r="S22" s="280"/>
      <c r="T22" s="280"/>
      <c r="U22" s="280"/>
      <c r="V22" s="281" t="s">
        <v>24</v>
      </c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3"/>
    </row>
    <row r="23" spans="1:33" x14ac:dyDescent="0.4">
      <c r="A23" s="284" t="s">
        <v>25</v>
      </c>
      <c r="B23" s="285"/>
      <c r="C23" s="285"/>
      <c r="D23" s="285"/>
      <c r="E23" s="285"/>
      <c r="F23" s="285"/>
      <c r="G23" s="285"/>
      <c r="H23" s="285"/>
      <c r="I23" s="285"/>
      <c r="J23" s="285"/>
      <c r="K23" s="285"/>
      <c r="L23" s="286"/>
      <c r="M23" s="286"/>
      <c r="N23" s="286"/>
      <c r="O23" s="287"/>
      <c r="P23" s="287"/>
      <c r="Q23" s="288"/>
      <c r="R23" s="289"/>
      <c r="S23" s="290"/>
      <c r="T23" s="290"/>
      <c r="U23" s="291"/>
      <c r="V23" s="292" t="s">
        <v>26</v>
      </c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1"/>
    </row>
    <row r="24" spans="1:33" ht="19.5" thickBot="1" x14ac:dyDescent="0.45">
      <c r="A24" s="263" t="s">
        <v>27</v>
      </c>
      <c r="B24" s="264"/>
      <c r="C24" s="264"/>
      <c r="D24" s="264"/>
      <c r="E24" s="264"/>
      <c r="F24" s="264"/>
      <c r="G24" s="264"/>
      <c r="H24" s="264"/>
      <c r="I24" s="264"/>
      <c r="J24" s="264"/>
      <c r="K24" s="264"/>
      <c r="L24" s="265"/>
      <c r="M24" s="265"/>
      <c r="N24" s="265"/>
      <c r="O24" s="266"/>
      <c r="P24" s="266"/>
      <c r="Q24" s="267"/>
      <c r="R24" s="268">
        <v>0</v>
      </c>
      <c r="S24" s="269"/>
      <c r="T24" s="269"/>
      <c r="U24" s="270"/>
      <c r="V24" s="271"/>
      <c r="W24" s="272"/>
      <c r="X24" s="272"/>
      <c r="Y24" s="272"/>
      <c r="Z24" s="272"/>
      <c r="AA24" s="272"/>
      <c r="AB24" s="272"/>
      <c r="AC24" s="272"/>
      <c r="AD24" s="272"/>
      <c r="AE24" s="272"/>
      <c r="AF24" s="272"/>
      <c r="AG24" s="273"/>
    </row>
    <row r="25" spans="1:33" ht="20.25" thickTop="1" thickBot="1" x14ac:dyDescent="0.45">
      <c r="A25" s="25" t="s">
        <v>28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37"/>
      <c r="S25" s="37"/>
      <c r="T25" s="37"/>
      <c r="U25" s="37"/>
      <c r="V25" s="274">
        <f>SUM(R7:U10,R12,R14:U17,R19:U21,R23:U24)</f>
        <v>0</v>
      </c>
      <c r="W25" s="275"/>
      <c r="X25" s="275"/>
      <c r="Y25" s="275"/>
      <c r="Z25" s="275"/>
      <c r="AA25" s="275"/>
      <c r="AB25" s="275"/>
      <c r="AC25" s="275"/>
      <c r="AD25" s="275"/>
      <c r="AE25" s="275"/>
      <c r="AF25" s="275"/>
      <c r="AG25" s="276"/>
    </row>
    <row r="26" spans="1:33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ht="19.5" thickBot="1" x14ac:dyDescent="0.4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ht="19.5" thickBot="1" x14ac:dyDescent="0.45">
      <c r="A28" s="51" t="s">
        <v>1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 t="s">
        <v>2</v>
      </c>
      <c r="M28" s="52"/>
      <c r="N28" s="52"/>
      <c r="O28" s="52" t="s">
        <v>3</v>
      </c>
      <c r="P28" s="52"/>
      <c r="Q28" s="52"/>
      <c r="R28" s="52" t="s">
        <v>4</v>
      </c>
      <c r="S28" s="52"/>
      <c r="T28" s="52"/>
      <c r="U28" s="52"/>
      <c r="V28" s="52" t="s">
        <v>5</v>
      </c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3"/>
    </row>
    <row r="29" spans="1:33" ht="19.5" thickBot="1" x14ac:dyDescent="0.45">
      <c r="A29" s="30" t="s">
        <v>29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2"/>
    </row>
    <row r="30" spans="1:33" x14ac:dyDescent="0.4">
      <c r="A30" s="258" t="s">
        <v>30</v>
      </c>
      <c r="B30" s="259"/>
      <c r="C30" s="259"/>
      <c r="D30" s="259"/>
      <c r="E30" s="260"/>
      <c r="F30" s="261" t="s">
        <v>31</v>
      </c>
      <c r="G30" s="261"/>
      <c r="H30" s="261"/>
      <c r="I30" s="261"/>
      <c r="J30" s="261"/>
      <c r="K30" s="262"/>
      <c r="L30" s="40">
        <v>430</v>
      </c>
      <c r="M30" s="40"/>
      <c r="N30" s="40"/>
      <c r="O30" s="41">
        <f>SUM([1]③【2ヵ月前】食事注文票!H17:I28)</f>
        <v>0</v>
      </c>
      <c r="P30" s="41"/>
      <c r="Q30" s="41"/>
      <c r="R30" s="41">
        <f t="shared" ref="R30:R38" si="1">L30*O30</f>
        <v>0</v>
      </c>
      <c r="S30" s="41"/>
      <c r="T30" s="41"/>
      <c r="U30" s="41"/>
      <c r="V30" s="248" t="s">
        <v>32</v>
      </c>
      <c r="W30" s="249"/>
      <c r="X30" s="249"/>
      <c r="Y30" s="249"/>
      <c r="Z30" s="249"/>
      <c r="AA30" s="249"/>
      <c r="AB30" s="249"/>
      <c r="AC30" s="249"/>
      <c r="AD30" s="249"/>
      <c r="AE30" s="249"/>
      <c r="AF30" s="249"/>
      <c r="AG30" s="250"/>
    </row>
    <row r="31" spans="1:33" x14ac:dyDescent="0.4">
      <c r="A31" s="96"/>
      <c r="B31" s="94"/>
      <c r="C31" s="94"/>
      <c r="D31" s="94"/>
      <c r="E31" s="95"/>
      <c r="F31" s="246" t="s">
        <v>33</v>
      </c>
      <c r="G31" s="246"/>
      <c r="H31" s="246"/>
      <c r="I31" s="246"/>
      <c r="J31" s="246"/>
      <c r="K31" s="247"/>
      <c r="L31" s="135">
        <v>530</v>
      </c>
      <c r="M31" s="135"/>
      <c r="N31" s="135"/>
      <c r="O31" s="212">
        <f>SUM([1]③【2ヵ月前】食事注文票!I17:K28)</f>
        <v>0</v>
      </c>
      <c r="P31" s="212"/>
      <c r="Q31" s="212"/>
      <c r="R31" s="212">
        <f t="shared" si="1"/>
        <v>0</v>
      </c>
      <c r="S31" s="212"/>
      <c r="T31" s="212"/>
      <c r="U31" s="212"/>
      <c r="V31" s="251"/>
      <c r="W31" s="252"/>
      <c r="X31" s="252"/>
      <c r="Y31" s="252"/>
      <c r="Z31" s="252"/>
      <c r="AA31" s="252"/>
      <c r="AB31" s="252"/>
      <c r="AC31" s="252"/>
      <c r="AD31" s="252"/>
      <c r="AE31" s="252"/>
      <c r="AF31" s="252"/>
      <c r="AG31" s="253"/>
    </row>
    <row r="32" spans="1:33" x14ac:dyDescent="0.4">
      <c r="A32" s="96"/>
      <c r="B32" s="94"/>
      <c r="C32" s="94"/>
      <c r="D32" s="94"/>
      <c r="E32" s="95"/>
      <c r="F32" s="94" t="s">
        <v>34</v>
      </c>
      <c r="G32" s="94"/>
      <c r="H32" s="94"/>
      <c r="I32" s="94"/>
      <c r="J32" s="94"/>
      <c r="K32" s="95"/>
      <c r="L32" s="23">
        <v>620</v>
      </c>
      <c r="M32" s="23"/>
      <c r="N32" s="23"/>
      <c r="O32" s="24">
        <f>SUM([1]③【2ヵ月前】食事注文票!L17:O28)</f>
        <v>0</v>
      </c>
      <c r="P32" s="24"/>
      <c r="Q32" s="24"/>
      <c r="R32" s="24">
        <f t="shared" si="1"/>
        <v>0</v>
      </c>
      <c r="S32" s="24"/>
      <c r="T32" s="24"/>
      <c r="U32" s="24"/>
      <c r="V32" s="251"/>
      <c r="W32" s="252"/>
      <c r="X32" s="252"/>
      <c r="Y32" s="252"/>
      <c r="Z32" s="252"/>
      <c r="AA32" s="252"/>
      <c r="AB32" s="252"/>
      <c r="AC32" s="252"/>
      <c r="AD32" s="252"/>
      <c r="AE32" s="252"/>
      <c r="AF32" s="252"/>
      <c r="AG32" s="253"/>
    </row>
    <row r="33" spans="1:33" x14ac:dyDescent="0.4">
      <c r="A33" s="96" t="s">
        <v>35</v>
      </c>
      <c r="B33" s="94"/>
      <c r="C33" s="94"/>
      <c r="D33" s="94"/>
      <c r="E33" s="95"/>
      <c r="F33" s="121" t="s">
        <v>31</v>
      </c>
      <c r="G33" s="121"/>
      <c r="H33" s="121"/>
      <c r="I33" s="121"/>
      <c r="J33" s="121"/>
      <c r="K33" s="257"/>
      <c r="L33" s="135">
        <v>580</v>
      </c>
      <c r="M33" s="135"/>
      <c r="N33" s="135"/>
      <c r="O33" s="212">
        <f>SUM([1]③【2ヵ月前】食事注文票!R17:S28)</f>
        <v>0</v>
      </c>
      <c r="P33" s="212"/>
      <c r="Q33" s="212"/>
      <c r="R33" s="212">
        <f t="shared" si="1"/>
        <v>0</v>
      </c>
      <c r="S33" s="212"/>
      <c r="T33" s="212"/>
      <c r="U33" s="212"/>
      <c r="V33" s="251"/>
      <c r="W33" s="252"/>
      <c r="X33" s="252"/>
      <c r="Y33" s="252"/>
      <c r="Z33" s="252"/>
      <c r="AA33" s="252"/>
      <c r="AB33" s="252"/>
      <c r="AC33" s="252"/>
      <c r="AD33" s="252"/>
      <c r="AE33" s="252"/>
      <c r="AF33" s="252"/>
      <c r="AG33" s="253"/>
    </row>
    <row r="34" spans="1:33" x14ac:dyDescent="0.4">
      <c r="A34" s="96"/>
      <c r="B34" s="94"/>
      <c r="C34" s="94"/>
      <c r="D34" s="94"/>
      <c r="E34" s="95"/>
      <c r="F34" s="94" t="s">
        <v>33</v>
      </c>
      <c r="G34" s="94"/>
      <c r="H34" s="94"/>
      <c r="I34" s="94"/>
      <c r="J34" s="94"/>
      <c r="K34" s="95"/>
      <c r="L34" s="23">
        <v>720</v>
      </c>
      <c r="M34" s="23"/>
      <c r="N34" s="23"/>
      <c r="O34" s="24">
        <f>SUM([1]③【2ヵ月前】食事注文票!S17:U28)</f>
        <v>0</v>
      </c>
      <c r="P34" s="24"/>
      <c r="Q34" s="24"/>
      <c r="R34" s="24">
        <f t="shared" si="1"/>
        <v>0</v>
      </c>
      <c r="S34" s="24"/>
      <c r="T34" s="24"/>
      <c r="U34" s="24"/>
      <c r="V34" s="251"/>
      <c r="W34" s="252"/>
      <c r="X34" s="252"/>
      <c r="Y34" s="252"/>
      <c r="Z34" s="252"/>
      <c r="AA34" s="252"/>
      <c r="AB34" s="252"/>
      <c r="AC34" s="252"/>
      <c r="AD34" s="252"/>
      <c r="AE34" s="252"/>
      <c r="AF34" s="252"/>
      <c r="AG34" s="253"/>
    </row>
    <row r="35" spans="1:33" x14ac:dyDescent="0.4">
      <c r="A35" s="96"/>
      <c r="B35" s="94"/>
      <c r="C35" s="94"/>
      <c r="D35" s="94"/>
      <c r="E35" s="95"/>
      <c r="F35" s="246" t="s">
        <v>34</v>
      </c>
      <c r="G35" s="246"/>
      <c r="H35" s="246"/>
      <c r="I35" s="246"/>
      <c r="J35" s="246"/>
      <c r="K35" s="247"/>
      <c r="L35" s="135">
        <v>840</v>
      </c>
      <c r="M35" s="135"/>
      <c r="N35" s="135"/>
      <c r="O35" s="212">
        <f>SUM([1]③【2ヵ月前】食事注文票!V17:Y28)</f>
        <v>0</v>
      </c>
      <c r="P35" s="212"/>
      <c r="Q35" s="212"/>
      <c r="R35" s="212">
        <f t="shared" si="1"/>
        <v>0</v>
      </c>
      <c r="S35" s="212"/>
      <c r="T35" s="212"/>
      <c r="U35" s="212"/>
      <c r="V35" s="251"/>
      <c r="W35" s="252"/>
      <c r="X35" s="252"/>
      <c r="Y35" s="252"/>
      <c r="Z35" s="252"/>
      <c r="AA35" s="252"/>
      <c r="AB35" s="252"/>
      <c r="AC35" s="252"/>
      <c r="AD35" s="252"/>
      <c r="AE35" s="252"/>
      <c r="AF35" s="252"/>
      <c r="AG35" s="253"/>
    </row>
    <row r="36" spans="1:33" x14ac:dyDescent="0.4">
      <c r="A36" s="96" t="s">
        <v>36</v>
      </c>
      <c r="B36" s="94"/>
      <c r="C36" s="94"/>
      <c r="D36" s="94"/>
      <c r="E36" s="95"/>
      <c r="F36" s="196" t="s">
        <v>31</v>
      </c>
      <c r="G36" s="196"/>
      <c r="H36" s="196"/>
      <c r="I36" s="196"/>
      <c r="J36" s="196"/>
      <c r="K36" s="197"/>
      <c r="L36" s="23">
        <v>680</v>
      </c>
      <c r="M36" s="23"/>
      <c r="N36" s="23"/>
      <c r="O36" s="24">
        <f>SUM([1]③【2ヵ月前】食事注文票!AB17:AC28)</f>
        <v>0</v>
      </c>
      <c r="P36" s="24"/>
      <c r="Q36" s="24"/>
      <c r="R36" s="24">
        <f t="shared" si="1"/>
        <v>0</v>
      </c>
      <c r="S36" s="24"/>
      <c r="T36" s="24"/>
      <c r="U36" s="24"/>
      <c r="V36" s="251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53"/>
    </row>
    <row r="37" spans="1:33" x14ac:dyDescent="0.4">
      <c r="A37" s="96"/>
      <c r="B37" s="94"/>
      <c r="C37" s="94"/>
      <c r="D37" s="94"/>
      <c r="E37" s="95"/>
      <c r="F37" s="246" t="s">
        <v>33</v>
      </c>
      <c r="G37" s="246"/>
      <c r="H37" s="246"/>
      <c r="I37" s="246"/>
      <c r="J37" s="246"/>
      <c r="K37" s="247"/>
      <c r="L37" s="135">
        <v>850</v>
      </c>
      <c r="M37" s="135"/>
      <c r="N37" s="135"/>
      <c r="O37" s="212">
        <f>SUM([1]③【2ヵ月前】食事注文票!AC17:AE28)</f>
        <v>0</v>
      </c>
      <c r="P37" s="212"/>
      <c r="Q37" s="212"/>
      <c r="R37" s="212">
        <f t="shared" si="1"/>
        <v>0</v>
      </c>
      <c r="S37" s="212"/>
      <c r="T37" s="212"/>
      <c r="U37" s="212"/>
      <c r="V37" s="251"/>
      <c r="W37" s="252"/>
      <c r="X37" s="252"/>
      <c r="Y37" s="252"/>
      <c r="Z37" s="252"/>
      <c r="AA37" s="252"/>
      <c r="AB37" s="252"/>
      <c r="AC37" s="252"/>
      <c r="AD37" s="252"/>
      <c r="AE37" s="252"/>
      <c r="AF37" s="252"/>
      <c r="AG37" s="253"/>
    </row>
    <row r="38" spans="1:33" ht="19.5" thickBot="1" x14ac:dyDescent="0.45">
      <c r="A38" s="243"/>
      <c r="B38" s="244"/>
      <c r="C38" s="244"/>
      <c r="D38" s="244"/>
      <c r="E38" s="245"/>
      <c r="F38" s="244" t="s">
        <v>34</v>
      </c>
      <c r="G38" s="244"/>
      <c r="H38" s="244"/>
      <c r="I38" s="244"/>
      <c r="J38" s="244"/>
      <c r="K38" s="245"/>
      <c r="L38" s="198">
        <v>960</v>
      </c>
      <c r="M38" s="198"/>
      <c r="N38" s="198"/>
      <c r="O38" s="199">
        <f>SUM([1]③【2ヵ月前】食事注文票!AF17:AI28)</f>
        <v>0</v>
      </c>
      <c r="P38" s="199"/>
      <c r="Q38" s="199"/>
      <c r="R38" s="242">
        <f t="shared" si="1"/>
        <v>0</v>
      </c>
      <c r="S38" s="242"/>
      <c r="T38" s="242"/>
      <c r="U38" s="242"/>
      <c r="V38" s="254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6"/>
    </row>
    <row r="39" spans="1:33" ht="20.25" thickTop="1" thickBot="1" x14ac:dyDescent="0.45">
      <c r="A39" s="25" t="s">
        <v>37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7">
        <f>SUM(R30:U38)</f>
        <v>0</v>
      </c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9"/>
    </row>
    <row r="40" spans="1:33" ht="19.5" thickBot="1" x14ac:dyDescent="0.4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6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9.5" thickBot="1" x14ac:dyDescent="0.45">
      <c r="A41" s="51" t="s">
        <v>1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 t="s">
        <v>2</v>
      </c>
      <c r="M41" s="52"/>
      <c r="N41" s="52"/>
      <c r="O41" s="52" t="s">
        <v>3</v>
      </c>
      <c r="P41" s="52"/>
      <c r="Q41" s="52"/>
      <c r="R41" s="52" t="s">
        <v>4</v>
      </c>
      <c r="S41" s="52"/>
      <c r="T41" s="52"/>
      <c r="U41" s="52"/>
      <c r="V41" s="52" t="s">
        <v>5</v>
      </c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3"/>
    </row>
    <row r="42" spans="1:33" ht="19.5" thickBot="1" x14ac:dyDescent="0.45">
      <c r="A42" s="30" t="s">
        <v>38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237"/>
      <c r="W42" s="237"/>
      <c r="X42" s="237"/>
      <c r="Y42" s="237"/>
      <c r="Z42" s="237"/>
      <c r="AA42" s="237"/>
      <c r="AB42" s="237"/>
      <c r="AC42" s="237"/>
      <c r="AD42" s="237"/>
      <c r="AE42" s="237"/>
      <c r="AF42" s="237"/>
      <c r="AG42" s="238"/>
    </row>
    <row r="43" spans="1:33" x14ac:dyDescent="0.4">
      <c r="A43" s="239" t="s">
        <v>39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40">
        <v>700</v>
      </c>
      <c r="M43" s="40"/>
      <c r="N43" s="40"/>
      <c r="O43" s="41">
        <f>[1]③【2ヵ月前】食事注文票!AW24</f>
        <v>0</v>
      </c>
      <c r="P43" s="41"/>
      <c r="Q43" s="41"/>
      <c r="R43" s="41">
        <f t="shared" ref="R43:R60" si="2">L43*O43</f>
        <v>0</v>
      </c>
      <c r="S43" s="41"/>
      <c r="T43" s="41"/>
      <c r="U43" s="41"/>
      <c r="V43" s="240"/>
      <c r="W43" s="240"/>
      <c r="X43" s="240"/>
      <c r="Y43" s="240"/>
      <c r="Z43" s="240"/>
      <c r="AA43" s="240"/>
      <c r="AB43" s="240"/>
      <c r="AC43" s="240"/>
      <c r="AD43" s="240"/>
      <c r="AE43" s="240"/>
      <c r="AF43" s="240"/>
      <c r="AG43" s="241"/>
    </row>
    <row r="44" spans="1:33" x14ac:dyDescent="0.4">
      <c r="A44" s="236" t="s">
        <v>40</v>
      </c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15">
        <v>700</v>
      </c>
      <c r="M44" s="115"/>
      <c r="N44" s="115"/>
      <c r="O44" s="180">
        <f>[1]③【2ヵ月前】食事注文票!AW25</f>
        <v>0</v>
      </c>
      <c r="P44" s="180"/>
      <c r="Q44" s="180"/>
      <c r="R44" s="180">
        <f t="shared" si="2"/>
        <v>0</v>
      </c>
      <c r="S44" s="180"/>
      <c r="T44" s="180"/>
      <c r="U44" s="180"/>
      <c r="V44" s="224"/>
      <c r="W44" s="224"/>
      <c r="X44" s="224"/>
      <c r="Y44" s="224"/>
      <c r="Z44" s="224"/>
      <c r="AA44" s="224"/>
      <c r="AB44" s="224"/>
      <c r="AC44" s="224"/>
      <c r="AD44" s="224"/>
      <c r="AE44" s="224"/>
      <c r="AF44" s="224"/>
      <c r="AG44" s="225"/>
    </row>
    <row r="45" spans="1:33" x14ac:dyDescent="0.4">
      <c r="A45" s="67" t="s">
        <v>41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23">
        <v>700</v>
      </c>
      <c r="M45" s="23"/>
      <c r="N45" s="23"/>
      <c r="O45" s="24">
        <f>[1]③【2ヵ月前】食事注文票!AW27</f>
        <v>0</v>
      </c>
      <c r="P45" s="24"/>
      <c r="Q45" s="24"/>
      <c r="R45" s="24">
        <f t="shared" si="2"/>
        <v>0</v>
      </c>
      <c r="S45" s="24"/>
      <c r="T45" s="24"/>
      <c r="U45" s="24"/>
      <c r="V45" s="183"/>
      <c r="W45" s="183"/>
      <c r="X45" s="183"/>
      <c r="Y45" s="183"/>
      <c r="Z45" s="183"/>
      <c r="AA45" s="183"/>
      <c r="AB45" s="183"/>
      <c r="AC45" s="183"/>
      <c r="AD45" s="183"/>
      <c r="AE45" s="183"/>
      <c r="AF45" s="183"/>
      <c r="AG45" s="184"/>
    </row>
    <row r="46" spans="1:33" x14ac:dyDescent="0.4">
      <c r="A46" s="236" t="s">
        <v>42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15">
        <v>700</v>
      </c>
      <c r="M46" s="115"/>
      <c r="N46" s="115"/>
      <c r="O46" s="180">
        <f>[1]③【2ヵ月前】食事注文票!AW28</f>
        <v>0</v>
      </c>
      <c r="P46" s="180"/>
      <c r="Q46" s="180"/>
      <c r="R46" s="180">
        <f t="shared" si="2"/>
        <v>0</v>
      </c>
      <c r="S46" s="180"/>
      <c r="T46" s="180"/>
      <c r="U46" s="180"/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5"/>
    </row>
    <row r="47" spans="1:33" x14ac:dyDescent="0.4">
      <c r="A47" s="67" t="s">
        <v>43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23">
        <v>700</v>
      </c>
      <c r="M47" s="23"/>
      <c r="N47" s="23"/>
      <c r="O47" s="24">
        <f>[1]③【2ヵ月前】食事注文票!AW29</f>
        <v>0</v>
      </c>
      <c r="P47" s="24"/>
      <c r="Q47" s="24"/>
      <c r="R47" s="24">
        <f t="shared" si="2"/>
        <v>0</v>
      </c>
      <c r="S47" s="24"/>
      <c r="T47" s="24"/>
      <c r="U47" s="24"/>
      <c r="V47" s="183"/>
      <c r="W47" s="183"/>
      <c r="X47" s="183"/>
      <c r="Y47" s="183"/>
      <c r="Z47" s="183"/>
      <c r="AA47" s="183"/>
      <c r="AB47" s="183"/>
      <c r="AC47" s="183"/>
      <c r="AD47" s="183"/>
      <c r="AE47" s="183"/>
      <c r="AF47" s="183"/>
      <c r="AG47" s="184"/>
    </row>
    <row r="48" spans="1:33" x14ac:dyDescent="0.4">
      <c r="A48" s="236" t="s">
        <v>44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15">
        <v>700</v>
      </c>
      <c r="M48" s="115"/>
      <c r="N48" s="115"/>
      <c r="O48" s="180"/>
      <c r="P48" s="180"/>
      <c r="Q48" s="180"/>
      <c r="R48" s="180">
        <f t="shared" si="2"/>
        <v>0</v>
      </c>
      <c r="S48" s="180"/>
      <c r="T48" s="180"/>
      <c r="U48" s="180"/>
      <c r="V48" s="224"/>
      <c r="W48" s="224"/>
      <c r="X48" s="224"/>
      <c r="Y48" s="224"/>
      <c r="Z48" s="224"/>
      <c r="AA48" s="224"/>
      <c r="AB48" s="224"/>
      <c r="AC48" s="224"/>
      <c r="AD48" s="224"/>
      <c r="AE48" s="224"/>
      <c r="AF48" s="224"/>
      <c r="AG48" s="225"/>
    </row>
    <row r="49" spans="1:33" x14ac:dyDescent="0.4">
      <c r="A49" s="67" t="s">
        <v>45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23">
        <v>700</v>
      </c>
      <c r="M49" s="23"/>
      <c r="N49" s="23"/>
      <c r="O49" s="24">
        <f>[1]③【2ヵ月前】食事注文票!AW32</f>
        <v>0</v>
      </c>
      <c r="P49" s="24"/>
      <c r="Q49" s="24"/>
      <c r="R49" s="24">
        <f t="shared" si="2"/>
        <v>0</v>
      </c>
      <c r="S49" s="24"/>
      <c r="T49" s="24"/>
      <c r="U49" s="24"/>
      <c r="V49" s="183"/>
      <c r="W49" s="183"/>
      <c r="X49" s="183"/>
      <c r="Y49" s="183"/>
      <c r="Z49" s="183"/>
      <c r="AA49" s="183"/>
      <c r="AB49" s="183"/>
      <c r="AC49" s="183"/>
      <c r="AD49" s="183"/>
      <c r="AE49" s="183"/>
      <c r="AF49" s="183"/>
      <c r="AG49" s="184"/>
    </row>
    <row r="50" spans="1:33" x14ac:dyDescent="0.4">
      <c r="A50" s="234" t="s">
        <v>46</v>
      </c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115">
        <v>400</v>
      </c>
      <c r="M50" s="115"/>
      <c r="N50" s="115"/>
      <c r="O50" s="180">
        <f>[1]③【2ヵ月前】食事注文票!AW34</f>
        <v>0</v>
      </c>
      <c r="P50" s="180"/>
      <c r="Q50" s="180"/>
      <c r="R50" s="180">
        <f t="shared" si="2"/>
        <v>0</v>
      </c>
      <c r="S50" s="180"/>
      <c r="T50" s="180"/>
      <c r="U50" s="180"/>
      <c r="V50" s="224"/>
      <c r="W50" s="224"/>
      <c r="X50" s="224"/>
      <c r="Y50" s="224"/>
      <c r="Z50" s="224"/>
      <c r="AA50" s="224"/>
      <c r="AB50" s="224"/>
      <c r="AC50" s="224"/>
      <c r="AD50" s="224"/>
      <c r="AE50" s="224"/>
      <c r="AF50" s="224"/>
      <c r="AG50" s="225"/>
    </row>
    <row r="51" spans="1:33" x14ac:dyDescent="0.4">
      <c r="A51" s="96" t="s">
        <v>47</v>
      </c>
      <c r="B51" s="94"/>
      <c r="C51" s="94"/>
      <c r="D51" s="94"/>
      <c r="E51" s="94"/>
      <c r="F51" s="94"/>
      <c r="G51" s="94"/>
      <c r="H51" s="94"/>
      <c r="I51" s="94"/>
      <c r="J51" s="94"/>
      <c r="K51" s="95"/>
      <c r="L51" s="23">
        <v>1100</v>
      </c>
      <c r="M51" s="23"/>
      <c r="N51" s="23"/>
      <c r="O51" s="24">
        <f>[1]③【2ヵ月前】食事注文票!AW35</f>
        <v>0</v>
      </c>
      <c r="P51" s="24"/>
      <c r="Q51" s="24"/>
      <c r="R51" s="24">
        <f t="shared" si="2"/>
        <v>0</v>
      </c>
      <c r="S51" s="24"/>
      <c r="T51" s="24"/>
      <c r="U51" s="24"/>
      <c r="V51" s="183" t="s">
        <v>48</v>
      </c>
      <c r="W51" s="183"/>
      <c r="X51" s="183"/>
      <c r="Y51" s="183"/>
      <c r="Z51" s="183"/>
      <c r="AA51" s="183"/>
      <c r="AB51" s="183"/>
      <c r="AC51" s="183"/>
      <c r="AD51" s="183"/>
      <c r="AE51" s="183"/>
      <c r="AF51" s="183"/>
      <c r="AG51" s="184"/>
    </row>
    <row r="52" spans="1:33" x14ac:dyDescent="0.4">
      <c r="A52" s="233" t="s">
        <v>49</v>
      </c>
      <c r="B52" s="193"/>
      <c r="C52" s="193"/>
      <c r="D52" s="193"/>
      <c r="E52" s="193"/>
      <c r="F52" s="193"/>
      <c r="G52" s="193"/>
      <c r="H52" s="193"/>
      <c r="I52" s="193"/>
      <c r="J52" s="193"/>
      <c r="K52" s="226"/>
      <c r="L52" s="115">
        <v>800</v>
      </c>
      <c r="M52" s="115"/>
      <c r="N52" s="115"/>
      <c r="O52" s="180">
        <f>[1]③【2ヵ月前】食事注文票!AW36</f>
        <v>0</v>
      </c>
      <c r="P52" s="180"/>
      <c r="Q52" s="180"/>
      <c r="R52" s="180">
        <f t="shared" si="2"/>
        <v>0</v>
      </c>
      <c r="S52" s="180"/>
      <c r="T52" s="180"/>
      <c r="U52" s="180"/>
      <c r="V52" s="224" t="s">
        <v>50</v>
      </c>
      <c r="W52" s="224"/>
      <c r="X52" s="224"/>
      <c r="Y52" s="224"/>
      <c r="Z52" s="224"/>
      <c r="AA52" s="224"/>
      <c r="AB52" s="224"/>
      <c r="AC52" s="224"/>
      <c r="AD52" s="224"/>
      <c r="AE52" s="224"/>
      <c r="AF52" s="224"/>
      <c r="AG52" s="225"/>
    </row>
    <row r="53" spans="1:33" x14ac:dyDescent="0.4">
      <c r="A53" s="96" t="s">
        <v>51</v>
      </c>
      <c r="B53" s="94"/>
      <c r="C53" s="94"/>
      <c r="D53" s="94"/>
      <c r="E53" s="94"/>
      <c r="F53" s="94"/>
      <c r="G53" s="94"/>
      <c r="H53" s="94"/>
      <c r="I53" s="94"/>
      <c r="J53" s="94"/>
      <c r="K53" s="95"/>
      <c r="L53" s="23">
        <v>800</v>
      </c>
      <c r="M53" s="23"/>
      <c r="N53" s="23"/>
      <c r="O53" s="24">
        <f>[1]③【2ヵ月前】食事注文票!AW37</f>
        <v>0</v>
      </c>
      <c r="P53" s="24"/>
      <c r="Q53" s="24"/>
      <c r="R53" s="24">
        <f t="shared" si="2"/>
        <v>0</v>
      </c>
      <c r="S53" s="24"/>
      <c r="T53" s="24"/>
      <c r="U53" s="24"/>
      <c r="V53" s="183" t="s">
        <v>50</v>
      </c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4"/>
    </row>
    <row r="54" spans="1:33" x14ac:dyDescent="0.4">
      <c r="A54" s="227" t="s">
        <v>52</v>
      </c>
      <c r="B54" s="228"/>
      <c r="C54" s="228"/>
      <c r="D54" s="228"/>
      <c r="E54" s="181" t="s">
        <v>53</v>
      </c>
      <c r="F54" s="181"/>
      <c r="G54" s="181"/>
      <c r="H54" s="181"/>
      <c r="I54" s="181"/>
      <c r="J54" s="181"/>
      <c r="K54" s="181"/>
      <c r="L54" s="115">
        <v>100</v>
      </c>
      <c r="M54" s="115"/>
      <c r="N54" s="115"/>
      <c r="O54" s="180">
        <f>[1]④【2ヵ月前】追加食材・補助食注文票!N10</f>
        <v>0</v>
      </c>
      <c r="P54" s="180"/>
      <c r="Q54" s="180"/>
      <c r="R54" s="180">
        <f t="shared" si="2"/>
        <v>0</v>
      </c>
      <c r="S54" s="180"/>
      <c r="T54" s="180"/>
      <c r="U54" s="180"/>
      <c r="V54" s="224"/>
      <c r="W54" s="224"/>
      <c r="X54" s="224"/>
      <c r="Y54" s="224"/>
      <c r="Z54" s="224"/>
      <c r="AA54" s="224"/>
      <c r="AB54" s="224"/>
      <c r="AC54" s="224"/>
      <c r="AD54" s="224"/>
      <c r="AE54" s="224"/>
      <c r="AF54" s="224"/>
      <c r="AG54" s="225"/>
    </row>
    <row r="55" spans="1:33" x14ac:dyDescent="0.4">
      <c r="A55" s="229"/>
      <c r="B55" s="230"/>
      <c r="C55" s="230"/>
      <c r="D55" s="230"/>
      <c r="E55" s="68" t="s">
        <v>54</v>
      </c>
      <c r="F55" s="68"/>
      <c r="G55" s="68"/>
      <c r="H55" s="68"/>
      <c r="I55" s="68"/>
      <c r="J55" s="68"/>
      <c r="K55" s="68"/>
      <c r="L55" s="23">
        <v>1600</v>
      </c>
      <c r="M55" s="23"/>
      <c r="N55" s="23"/>
      <c r="O55" s="24">
        <f>[1]④【2ヵ月前】追加食材・補助食注文票!N14</f>
        <v>0</v>
      </c>
      <c r="P55" s="24"/>
      <c r="Q55" s="24"/>
      <c r="R55" s="24">
        <f t="shared" si="2"/>
        <v>0</v>
      </c>
      <c r="S55" s="24"/>
      <c r="T55" s="24"/>
      <c r="U55" s="24"/>
      <c r="V55" s="183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4"/>
    </row>
    <row r="56" spans="1:33" x14ac:dyDescent="0.4">
      <c r="A56" s="229"/>
      <c r="B56" s="230"/>
      <c r="C56" s="230"/>
      <c r="D56" s="230"/>
      <c r="E56" s="181" t="s">
        <v>55</v>
      </c>
      <c r="F56" s="181"/>
      <c r="G56" s="181"/>
      <c r="H56" s="181"/>
      <c r="I56" s="181"/>
      <c r="J56" s="181"/>
      <c r="K56" s="181"/>
      <c r="L56" s="115">
        <v>1000</v>
      </c>
      <c r="M56" s="115"/>
      <c r="N56" s="115"/>
      <c r="O56" s="180">
        <f>[1]④【2ヵ月前】追加食材・補助食注文票!N12</f>
        <v>0</v>
      </c>
      <c r="P56" s="180"/>
      <c r="Q56" s="180"/>
      <c r="R56" s="180">
        <f t="shared" si="2"/>
        <v>0</v>
      </c>
      <c r="S56" s="180"/>
      <c r="T56" s="180"/>
      <c r="U56" s="180"/>
      <c r="V56" s="224"/>
      <c r="W56" s="224"/>
      <c r="X56" s="224"/>
      <c r="Y56" s="224"/>
      <c r="Z56" s="224"/>
      <c r="AA56" s="224"/>
      <c r="AB56" s="224"/>
      <c r="AC56" s="224"/>
      <c r="AD56" s="224"/>
      <c r="AE56" s="224"/>
      <c r="AF56" s="224"/>
      <c r="AG56" s="225"/>
    </row>
    <row r="57" spans="1:33" x14ac:dyDescent="0.4">
      <c r="A57" s="229"/>
      <c r="B57" s="230"/>
      <c r="C57" s="230"/>
      <c r="D57" s="230"/>
      <c r="E57" s="68" t="s">
        <v>56</v>
      </c>
      <c r="F57" s="68"/>
      <c r="G57" s="68"/>
      <c r="H57" s="68"/>
      <c r="I57" s="68"/>
      <c r="J57" s="68"/>
      <c r="K57" s="68"/>
      <c r="L57" s="23">
        <v>1000</v>
      </c>
      <c r="M57" s="23"/>
      <c r="N57" s="23"/>
      <c r="O57" s="24">
        <f>[1]④【2ヵ月前】追加食材・補助食注文票!N13</f>
        <v>0</v>
      </c>
      <c r="P57" s="24"/>
      <c r="Q57" s="24"/>
      <c r="R57" s="24">
        <f t="shared" si="2"/>
        <v>0</v>
      </c>
      <c r="S57" s="24"/>
      <c r="T57" s="24"/>
      <c r="U57" s="24"/>
      <c r="V57" s="183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4"/>
    </row>
    <row r="58" spans="1:33" x14ac:dyDescent="0.4">
      <c r="A58" s="229"/>
      <c r="B58" s="230"/>
      <c r="C58" s="230"/>
      <c r="D58" s="230"/>
      <c r="E58" s="181" t="s">
        <v>57</v>
      </c>
      <c r="F58" s="181"/>
      <c r="G58" s="181"/>
      <c r="H58" s="181"/>
      <c r="I58" s="181"/>
      <c r="J58" s="181"/>
      <c r="K58" s="181"/>
      <c r="L58" s="115">
        <v>350</v>
      </c>
      <c r="M58" s="115"/>
      <c r="N58" s="115"/>
      <c r="O58" s="180">
        <f>[1]④【2ヵ月前】追加食材・補助食注文票!N11</f>
        <v>0</v>
      </c>
      <c r="P58" s="180"/>
      <c r="Q58" s="180"/>
      <c r="R58" s="180">
        <f t="shared" si="2"/>
        <v>0</v>
      </c>
      <c r="S58" s="180"/>
      <c r="T58" s="180"/>
      <c r="U58" s="180"/>
      <c r="V58" s="224"/>
      <c r="W58" s="224"/>
      <c r="X58" s="224"/>
      <c r="Y58" s="224"/>
      <c r="Z58" s="224"/>
      <c r="AA58" s="224"/>
      <c r="AB58" s="224"/>
      <c r="AC58" s="224"/>
      <c r="AD58" s="224"/>
      <c r="AE58" s="224"/>
      <c r="AF58" s="224"/>
      <c r="AG58" s="225"/>
    </row>
    <row r="59" spans="1:33" x14ac:dyDescent="0.4">
      <c r="A59" s="229"/>
      <c r="B59" s="230"/>
      <c r="C59" s="230"/>
      <c r="D59" s="230"/>
      <c r="E59" s="93" t="s">
        <v>58</v>
      </c>
      <c r="F59" s="94"/>
      <c r="G59" s="94"/>
      <c r="H59" s="94"/>
      <c r="I59" s="94"/>
      <c r="J59" s="94"/>
      <c r="K59" s="95"/>
      <c r="L59" s="23">
        <v>60</v>
      </c>
      <c r="M59" s="23"/>
      <c r="N59" s="23"/>
      <c r="O59" s="24">
        <f>[1]④【2ヵ月前】追加食材・補助食注文票!N15</f>
        <v>0</v>
      </c>
      <c r="P59" s="24"/>
      <c r="Q59" s="24"/>
      <c r="R59" s="24">
        <f>L59*O59</f>
        <v>0</v>
      </c>
      <c r="S59" s="24"/>
      <c r="T59" s="24"/>
      <c r="U59" s="24"/>
      <c r="V59" s="183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4"/>
    </row>
    <row r="60" spans="1:33" x14ac:dyDescent="0.4">
      <c r="A60" s="231"/>
      <c r="B60" s="232"/>
      <c r="C60" s="232"/>
      <c r="D60" s="232"/>
      <c r="E60" s="192" t="s">
        <v>59</v>
      </c>
      <c r="F60" s="193"/>
      <c r="G60" s="193"/>
      <c r="H60" s="193"/>
      <c r="I60" s="193"/>
      <c r="J60" s="193"/>
      <c r="K60" s="226"/>
      <c r="L60" s="115">
        <v>60</v>
      </c>
      <c r="M60" s="115"/>
      <c r="N60" s="115"/>
      <c r="O60" s="180">
        <f>[1]④【2ヵ月前】追加食材・補助食注文票!N16</f>
        <v>0</v>
      </c>
      <c r="P60" s="180"/>
      <c r="Q60" s="180"/>
      <c r="R60" s="180">
        <f t="shared" si="2"/>
        <v>0</v>
      </c>
      <c r="S60" s="180"/>
      <c r="T60" s="180"/>
      <c r="U60" s="180"/>
      <c r="V60" s="224"/>
      <c r="W60" s="224"/>
      <c r="X60" s="224"/>
      <c r="Y60" s="224"/>
      <c r="Z60" s="224"/>
      <c r="AA60" s="224"/>
      <c r="AB60" s="224"/>
      <c r="AC60" s="224"/>
      <c r="AD60" s="224"/>
      <c r="AE60" s="224"/>
      <c r="AF60" s="224"/>
      <c r="AG60" s="225"/>
    </row>
    <row r="61" spans="1:33" ht="19.5" thickBot="1" x14ac:dyDescent="0.45">
      <c r="A61" s="96" t="s">
        <v>60</v>
      </c>
      <c r="B61" s="94"/>
      <c r="C61" s="94"/>
      <c r="D61" s="94"/>
      <c r="E61" s="94"/>
      <c r="F61" s="94"/>
      <c r="G61" s="94"/>
      <c r="H61" s="94"/>
      <c r="I61" s="94"/>
      <c r="J61" s="94"/>
      <c r="K61" s="95"/>
      <c r="L61" s="23">
        <v>700</v>
      </c>
      <c r="M61" s="23"/>
      <c r="N61" s="23"/>
      <c r="O61" s="24">
        <f>[1]③【2ヵ月前】食事注文票!AW41</f>
        <v>0</v>
      </c>
      <c r="P61" s="24"/>
      <c r="Q61" s="24"/>
      <c r="R61" s="24">
        <f>L61*O61</f>
        <v>0</v>
      </c>
      <c r="S61" s="24"/>
      <c r="T61" s="24"/>
      <c r="U61" s="24"/>
      <c r="V61" s="183" t="s">
        <v>61</v>
      </c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4"/>
    </row>
    <row r="62" spans="1:33" ht="20.25" thickTop="1" thickBot="1" x14ac:dyDescent="0.45">
      <c r="A62" s="25" t="s">
        <v>37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7">
        <f>SUM(R43:U61)</f>
        <v>0</v>
      </c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9"/>
    </row>
    <row r="63" spans="1:33" ht="19.5" thickBot="1" x14ac:dyDescent="0.4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</row>
    <row r="64" spans="1:33" ht="19.5" thickBot="1" x14ac:dyDescent="0.45">
      <c r="A64" s="51" t="s">
        <v>1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 t="s">
        <v>2</v>
      </c>
      <c r="M64" s="52"/>
      <c r="N64" s="52"/>
      <c r="O64" s="52" t="s">
        <v>3</v>
      </c>
      <c r="P64" s="52"/>
      <c r="Q64" s="52"/>
      <c r="R64" s="52" t="s">
        <v>4</v>
      </c>
      <c r="S64" s="52"/>
      <c r="T64" s="52"/>
      <c r="U64" s="52"/>
      <c r="V64" s="52" t="s">
        <v>5</v>
      </c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3"/>
    </row>
    <row r="65" spans="1:33" ht="19.5" thickBot="1" x14ac:dyDescent="0.45">
      <c r="A65" s="30" t="s">
        <v>62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2"/>
    </row>
    <row r="66" spans="1:33" x14ac:dyDescent="0.4">
      <c r="A66" s="219" t="s">
        <v>63</v>
      </c>
      <c r="B66" s="202"/>
      <c r="C66" s="202"/>
      <c r="D66" s="202"/>
      <c r="E66" s="203"/>
      <c r="F66" s="202" t="s">
        <v>64</v>
      </c>
      <c r="G66" s="202"/>
      <c r="H66" s="202"/>
      <c r="I66" s="202"/>
      <c r="J66" s="202"/>
      <c r="K66" s="203"/>
      <c r="L66" s="220">
        <v>600</v>
      </c>
      <c r="M66" s="220"/>
      <c r="N66" s="220"/>
      <c r="O66" s="41">
        <f>[1]③【2ヵ月前】食事注文票!AW22</f>
        <v>0</v>
      </c>
      <c r="P66" s="41"/>
      <c r="Q66" s="41"/>
      <c r="R66" s="41">
        <f t="shared" ref="R66:R67" si="3">L66*O66</f>
        <v>0</v>
      </c>
      <c r="S66" s="41"/>
      <c r="T66" s="41"/>
      <c r="U66" s="41"/>
      <c r="V66" s="221" t="s">
        <v>65</v>
      </c>
      <c r="W66" s="222"/>
      <c r="X66" s="222"/>
      <c r="Y66" s="222"/>
      <c r="Z66" s="222"/>
      <c r="AA66" s="222"/>
      <c r="AB66" s="222"/>
      <c r="AC66" s="222"/>
      <c r="AD66" s="222"/>
      <c r="AE66" s="222"/>
      <c r="AF66" s="222"/>
      <c r="AG66" s="223"/>
    </row>
    <row r="67" spans="1:33" ht="24" customHeight="1" x14ac:dyDescent="0.4">
      <c r="A67" s="185" t="s">
        <v>66</v>
      </c>
      <c r="B67" s="186"/>
      <c r="C67" s="186"/>
      <c r="D67" s="186"/>
      <c r="E67" s="187"/>
      <c r="F67" s="209" t="s">
        <v>67</v>
      </c>
      <c r="G67" s="210"/>
      <c r="H67" s="210"/>
      <c r="I67" s="210"/>
      <c r="J67" s="210"/>
      <c r="K67" s="211"/>
      <c r="L67" s="135">
        <v>690</v>
      </c>
      <c r="M67" s="135"/>
      <c r="N67" s="135"/>
      <c r="O67" s="212">
        <f>[1]③【2ヵ月前】食事注文票!AW18</f>
        <v>0</v>
      </c>
      <c r="P67" s="212"/>
      <c r="Q67" s="212"/>
      <c r="R67" s="212">
        <f t="shared" si="3"/>
        <v>0</v>
      </c>
      <c r="S67" s="212"/>
      <c r="T67" s="212"/>
      <c r="U67" s="212"/>
      <c r="V67" s="213" t="s">
        <v>68</v>
      </c>
      <c r="W67" s="214"/>
      <c r="X67" s="214"/>
      <c r="Y67" s="214"/>
      <c r="Z67" s="214"/>
      <c r="AA67" s="214"/>
      <c r="AB67" s="214"/>
      <c r="AC67" s="214"/>
      <c r="AD67" s="214"/>
      <c r="AE67" s="214"/>
      <c r="AF67" s="214"/>
      <c r="AG67" s="215"/>
    </row>
    <row r="68" spans="1:33" ht="24" customHeight="1" x14ac:dyDescent="0.4">
      <c r="A68" s="185"/>
      <c r="B68" s="186"/>
      <c r="C68" s="186"/>
      <c r="D68" s="186"/>
      <c r="E68" s="187"/>
      <c r="F68" s="216" t="s">
        <v>69</v>
      </c>
      <c r="G68" s="217"/>
      <c r="H68" s="217"/>
      <c r="I68" s="217"/>
      <c r="J68" s="217"/>
      <c r="K68" s="218"/>
      <c r="L68" s="23">
        <v>690</v>
      </c>
      <c r="M68" s="23"/>
      <c r="N68" s="23"/>
      <c r="O68" s="24">
        <f>[1]③【2ヵ月前】食事注文票!AW19</f>
        <v>0</v>
      </c>
      <c r="P68" s="24"/>
      <c r="Q68" s="24"/>
      <c r="R68" s="24">
        <f>L68*O68</f>
        <v>0</v>
      </c>
      <c r="S68" s="24"/>
      <c r="T68" s="24"/>
      <c r="U68" s="24"/>
      <c r="V68" s="93" t="s">
        <v>68</v>
      </c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200"/>
    </row>
    <row r="69" spans="1:33" ht="24" customHeight="1" thickBot="1" x14ac:dyDescent="0.45">
      <c r="A69" s="185"/>
      <c r="B69" s="186"/>
      <c r="C69" s="186"/>
      <c r="D69" s="186"/>
      <c r="E69" s="187"/>
      <c r="F69" s="204" t="s">
        <v>70</v>
      </c>
      <c r="G69" s="205"/>
      <c r="H69" s="205"/>
      <c r="I69" s="205"/>
      <c r="J69" s="205"/>
      <c r="K69" s="206"/>
      <c r="L69" s="102">
        <v>690</v>
      </c>
      <c r="M69" s="102"/>
      <c r="N69" s="102"/>
      <c r="O69" s="207">
        <f>[1]③【2ヵ月前】食事注文票!AW20</f>
        <v>0</v>
      </c>
      <c r="P69" s="207"/>
      <c r="Q69" s="207"/>
      <c r="R69" s="207">
        <f t="shared" ref="R69" si="4">L69*O69</f>
        <v>0</v>
      </c>
      <c r="S69" s="207"/>
      <c r="T69" s="207"/>
      <c r="U69" s="207"/>
      <c r="V69" s="89" t="s">
        <v>71</v>
      </c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208"/>
    </row>
    <row r="70" spans="1:33" ht="20.25" thickTop="1" thickBot="1" x14ac:dyDescent="0.45">
      <c r="A70" s="25" t="s">
        <v>37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174">
        <f>SUM(R66:U69)</f>
        <v>0</v>
      </c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6"/>
    </row>
    <row r="71" spans="1:33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</row>
    <row r="72" spans="1:33" ht="19.5" thickBot="1" x14ac:dyDescent="0.4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</row>
    <row r="73" spans="1:33" ht="19.5" thickBot="1" x14ac:dyDescent="0.45">
      <c r="A73" s="51" t="s">
        <v>1</v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 t="s">
        <v>2</v>
      </c>
      <c r="M73" s="52"/>
      <c r="N73" s="52"/>
      <c r="O73" s="52" t="s">
        <v>3</v>
      </c>
      <c r="P73" s="52"/>
      <c r="Q73" s="52"/>
      <c r="R73" s="52" t="s">
        <v>4</v>
      </c>
      <c r="S73" s="52"/>
      <c r="T73" s="52"/>
      <c r="U73" s="52"/>
      <c r="V73" s="52" t="s">
        <v>5</v>
      </c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3"/>
    </row>
    <row r="74" spans="1:33" ht="19.5" thickBot="1" x14ac:dyDescent="0.45">
      <c r="A74" s="30" t="s">
        <v>72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2"/>
    </row>
    <row r="75" spans="1:33" x14ac:dyDescent="0.4">
      <c r="A75" s="201" t="s">
        <v>73</v>
      </c>
      <c r="B75" s="202"/>
      <c r="C75" s="202"/>
      <c r="D75" s="202"/>
      <c r="E75" s="202"/>
      <c r="F75" s="202"/>
      <c r="G75" s="202"/>
      <c r="H75" s="202"/>
      <c r="I75" s="202"/>
      <c r="J75" s="202"/>
      <c r="K75" s="203"/>
      <c r="L75" s="23">
        <v>210</v>
      </c>
      <c r="M75" s="23"/>
      <c r="N75" s="23"/>
      <c r="O75" s="24">
        <f>SUM([1]④【2ヵ月前】追加食材・補助食注文票!N22:P24)</f>
        <v>0</v>
      </c>
      <c r="P75" s="24"/>
      <c r="Q75" s="24"/>
      <c r="R75" s="24">
        <f t="shared" ref="R75:R84" si="5">L75*O75</f>
        <v>0</v>
      </c>
      <c r="S75" s="24"/>
      <c r="T75" s="24"/>
      <c r="U75" s="24"/>
      <c r="V75" s="93" t="s">
        <v>74</v>
      </c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200"/>
    </row>
    <row r="76" spans="1:33" x14ac:dyDescent="0.4">
      <c r="A76" s="177" t="s">
        <v>75</v>
      </c>
      <c r="B76" s="178"/>
      <c r="C76" s="178"/>
      <c r="D76" s="178"/>
      <c r="E76" s="178"/>
      <c r="F76" s="178"/>
      <c r="G76" s="178"/>
      <c r="H76" s="178"/>
      <c r="I76" s="178"/>
      <c r="J76" s="178"/>
      <c r="K76" s="179"/>
      <c r="L76" s="115">
        <v>110</v>
      </c>
      <c r="M76" s="115"/>
      <c r="N76" s="115"/>
      <c r="O76" s="180">
        <f>SUM([1]④【2ヵ月前】追加食材・補助食注文票!N27:P28)</f>
        <v>0</v>
      </c>
      <c r="P76" s="180"/>
      <c r="Q76" s="180"/>
      <c r="R76" s="180">
        <f t="shared" si="5"/>
        <v>0</v>
      </c>
      <c r="S76" s="180"/>
      <c r="T76" s="180"/>
      <c r="U76" s="180"/>
      <c r="V76" s="192"/>
      <c r="W76" s="193"/>
      <c r="X76" s="193"/>
      <c r="Y76" s="193"/>
      <c r="Z76" s="193"/>
      <c r="AA76" s="193"/>
      <c r="AB76" s="193"/>
      <c r="AC76" s="193"/>
      <c r="AD76" s="193"/>
      <c r="AE76" s="193"/>
      <c r="AF76" s="193"/>
      <c r="AG76" s="194"/>
    </row>
    <row r="77" spans="1:33" x14ac:dyDescent="0.4">
      <c r="A77" s="185" t="s">
        <v>76</v>
      </c>
      <c r="B77" s="186"/>
      <c r="C77" s="186"/>
      <c r="D77" s="186"/>
      <c r="E77" s="186"/>
      <c r="F77" s="186"/>
      <c r="G77" s="186"/>
      <c r="H77" s="186"/>
      <c r="I77" s="186"/>
      <c r="J77" s="186"/>
      <c r="K77" s="187"/>
      <c r="L77" s="23">
        <v>110</v>
      </c>
      <c r="M77" s="23"/>
      <c r="N77" s="23"/>
      <c r="O77" s="24">
        <f>SUM([1]④【2ヵ月前】追加食材・補助食注文票!N25:P26)</f>
        <v>0</v>
      </c>
      <c r="P77" s="24"/>
      <c r="Q77" s="24"/>
      <c r="R77" s="24">
        <f t="shared" si="5"/>
        <v>0</v>
      </c>
      <c r="S77" s="24"/>
      <c r="T77" s="24"/>
      <c r="U77" s="24"/>
      <c r="V77" s="93" t="s">
        <v>77</v>
      </c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200"/>
    </row>
    <row r="78" spans="1:33" x14ac:dyDescent="0.4">
      <c r="A78" s="177" t="s">
        <v>78</v>
      </c>
      <c r="B78" s="178"/>
      <c r="C78" s="178"/>
      <c r="D78" s="178"/>
      <c r="E78" s="178"/>
      <c r="F78" s="178"/>
      <c r="G78" s="178"/>
      <c r="H78" s="178"/>
      <c r="I78" s="178"/>
      <c r="J78" s="178"/>
      <c r="K78" s="179"/>
      <c r="L78" s="115">
        <v>80</v>
      </c>
      <c r="M78" s="115"/>
      <c r="N78" s="115"/>
      <c r="O78" s="180">
        <f>SUM([1]④【2ヵ月前】追加食材・補助食注文票!N18:P19)</f>
        <v>0</v>
      </c>
      <c r="P78" s="180"/>
      <c r="Q78" s="180"/>
      <c r="R78" s="180">
        <f t="shared" si="5"/>
        <v>0</v>
      </c>
      <c r="S78" s="180"/>
      <c r="T78" s="180"/>
      <c r="U78" s="180"/>
      <c r="V78" s="192"/>
      <c r="W78" s="193"/>
      <c r="X78" s="193"/>
      <c r="Y78" s="193"/>
      <c r="Z78" s="193"/>
      <c r="AA78" s="193"/>
      <c r="AB78" s="193"/>
      <c r="AC78" s="193"/>
      <c r="AD78" s="193"/>
      <c r="AE78" s="193"/>
      <c r="AF78" s="193"/>
      <c r="AG78" s="194"/>
    </row>
    <row r="79" spans="1:33" x14ac:dyDescent="0.4">
      <c r="A79" s="195" t="s">
        <v>79</v>
      </c>
      <c r="B79" s="196"/>
      <c r="C79" s="196"/>
      <c r="D79" s="196"/>
      <c r="E79" s="196"/>
      <c r="F79" s="196"/>
      <c r="G79" s="196"/>
      <c r="H79" s="196"/>
      <c r="I79" s="196"/>
      <c r="J79" s="196"/>
      <c r="K79" s="197"/>
      <c r="L79" s="198">
        <v>200</v>
      </c>
      <c r="M79" s="198"/>
      <c r="N79" s="198"/>
      <c r="O79" s="199">
        <f>[1]④【2ヵ月前】追加食材・補助食注文票!N20</f>
        <v>0</v>
      </c>
      <c r="P79" s="199"/>
      <c r="Q79" s="199"/>
      <c r="R79" s="24">
        <f t="shared" si="5"/>
        <v>0</v>
      </c>
      <c r="S79" s="24"/>
      <c r="T79" s="24"/>
      <c r="U79" s="24"/>
      <c r="V79" s="93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200"/>
    </row>
    <row r="80" spans="1:33" x14ac:dyDescent="0.4">
      <c r="A80" s="177" t="s">
        <v>80</v>
      </c>
      <c r="B80" s="178"/>
      <c r="C80" s="178"/>
      <c r="D80" s="178"/>
      <c r="E80" s="178"/>
      <c r="F80" s="178"/>
      <c r="G80" s="178"/>
      <c r="H80" s="178"/>
      <c r="I80" s="178"/>
      <c r="J80" s="178"/>
      <c r="K80" s="179"/>
      <c r="L80" s="115">
        <v>160</v>
      </c>
      <c r="M80" s="115"/>
      <c r="N80" s="115"/>
      <c r="O80" s="180">
        <f>[1]④【2ヵ月前】追加食材・補助食注文票!N30</f>
        <v>0</v>
      </c>
      <c r="P80" s="180"/>
      <c r="Q80" s="180"/>
      <c r="R80" s="180">
        <f t="shared" si="5"/>
        <v>0</v>
      </c>
      <c r="S80" s="180"/>
      <c r="T80" s="180"/>
      <c r="U80" s="180"/>
      <c r="V80" s="181"/>
      <c r="W80" s="181"/>
      <c r="X80" s="181"/>
      <c r="Y80" s="181"/>
      <c r="Z80" s="181"/>
      <c r="AA80" s="181"/>
      <c r="AB80" s="181"/>
      <c r="AC80" s="181"/>
      <c r="AD80" s="181"/>
      <c r="AE80" s="181"/>
      <c r="AF80" s="181"/>
      <c r="AG80" s="182"/>
    </row>
    <row r="81" spans="1:33" x14ac:dyDescent="0.4">
      <c r="A81" s="185" t="s">
        <v>81</v>
      </c>
      <c r="B81" s="186"/>
      <c r="C81" s="186"/>
      <c r="D81" s="186"/>
      <c r="E81" s="186"/>
      <c r="F81" s="186"/>
      <c r="G81" s="186"/>
      <c r="H81" s="186"/>
      <c r="I81" s="186"/>
      <c r="J81" s="186"/>
      <c r="K81" s="187"/>
      <c r="L81" s="188">
        <v>160</v>
      </c>
      <c r="M81" s="189"/>
      <c r="N81" s="190"/>
      <c r="O81" s="24">
        <f>[1]④【2ヵ月前】追加食材・補助食注文票!N31</f>
        <v>0</v>
      </c>
      <c r="P81" s="24"/>
      <c r="Q81" s="24"/>
      <c r="R81" s="24">
        <f t="shared" si="5"/>
        <v>0</v>
      </c>
      <c r="S81" s="24"/>
      <c r="T81" s="24"/>
      <c r="U81" s="24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191"/>
    </row>
    <row r="82" spans="1:33" x14ac:dyDescent="0.4">
      <c r="A82" s="177" t="s">
        <v>82</v>
      </c>
      <c r="B82" s="178"/>
      <c r="C82" s="178"/>
      <c r="D82" s="178"/>
      <c r="E82" s="178"/>
      <c r="F82" s="178"/>
      <c r="G82" s="178"/>
      <c r="H82" s="178"/>
      <c r="I82" s="178"/>
      <c r="J82" s="178"/>
      <c r="K82" s="179"/>
      <c r="L82" s="115">
        <v>120</v>
      </c>
      <c r="M82" s="115"/>
      <c r="N82" s="115"/>
      <c r="O82" s="180">
        <f>[1]④【2ヵ月前】追加食材・補助食注文票!N32</f>
        <v>0</v>
      </c>
      <c r="P82" s="180"/>
      <c r="Q82" s="180"/>
      <c r="R82" s="180">
        <f t="shared" si="5"/>
        <v>0</v>
      </c>
      <c r="S82" s="180"/>
      <c r="T82" s="180"/>
      <c r="U82" s="180"/>
      <c r="V82" s="181"/>
      <c r="W82" s="181"/>
      <c r="X82" s="181"/>
      <c r="Y82" s="181"/>
      <c r="Z82" s="181"/>
      <c r="AA82" s="181"/>
      <c r="AB82" s="181"/>
      <c r="AC82" s="181"/>
      <c r="AD82" s="181"/>
      <c r="AE82" s="181"/>
      <c r="AF82" s="181"/>
      <c r="AG82" s="182"/>
    </row>
    <row r="83" spans="1:33" x14ac:dyDescent="0.4">
      <c r="A83" s="96" t="s">
        <v>83</v>
      </c>
      <c r="B83" s="94"/>
      <c r="C83" s="94"/>
      <c r="D83" s="94"/>
      <c r="E83" s="94"/>
      <c r="F83" s="94"/>
      <c r="G83" s="94"/>
      <c r="H83" s="94"/>
      <c r="I83" s="94"/>
      <c r="J83" s="94"/>
      <c r="K83" s="95"/>
      <c r="L83" s="23">
        <v>300</v>
      </c>
      <c r="M83" s="23"/>
      <c r="N83" s="23"/>
      <c r="O83" s="24">
        <f>[1]④【2ヵ月前】追加食材・補助食注文票!N34</f>
        <v>0</v>
      </c>
      <c r="P83" s="24"/>
      <c r="Q83" s="24"/>
      <c r="R83" s="24">
        <f t="shared" si="5"/>
        <v>0</v>
      </c>
      <c r="S83" s="24"/>
      <c r="T83" s="24"/>
      <c r="U83" s="24"/>
      <c r="V83" s="183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4"/>
    </row>
    <row r="84" spans="1:33" ht="19.5" thickBot="1" x14ac:dyDescent="0.45">
      <c r="A84" s="162" t="s">
        <v>84</v>
      </c>
      <c r="B84" s="163"/>
      <c r="C84" s="163"/>
      <c r="D84" s="163"/>
      <c r="E84" s="163"/>
      <c r="F84" s="163"/>
      <c r="G84" s="163"/>
      <c r="H84" s="163"/>
      <c r="I84" s="163"/>
      <c r="J84" s="163"/>
      <c r="K84" s="164"/>
      <c r="L84" s="165">
        <v>150</v>
      </c>
      <c r="M84" s="166"/>
      <c r="N84" s="167"/>
      <c r="O84" s="168"/>
      <c r="P84" s="169"/>
      <c r="Q84" s="170"/>
      <c r="R84" s="168">
        <f t="shared" si="5"/>
        <v>0</v>
      </c>
      <c r="S84" s="169"/>
      <c r="T84" s="169"/>
      <c r="U84" s="170"/>
      <c r="V84" s="171" t="s">
        <v>85</v>
      </c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3"/>
    </row>
    <row r="85" spans="1:33" ht="20.25" thickTop="1" thickBot="1" x14ac:dyDescent="0.45">
      <c r="A85" s="25" t="s">
        <v>37</v>
      </c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174">
        <f>SUM(R75:U84)</f>
        <v>0</v>
      </c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6"/>
    </row>
    <row r="86" spans="1:33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6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9.5" thickBot="1" x14ac:dyDescent="0.45">
      <c r="A87"/>
      <c r="B87"/>
      <c r="C87"/>
      <c r="D87"/>
      <c r="E87"/>
      <c r="F87"/>
      <c r="G87"/>
      <c r="H87"/>
      <c r="I87"/>
      <c r="J87"/>
      <c r="K87"/>
      <c r="L87"/>
      <c r="M87"/>
      <c r="N87" s="9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</row>
    <row r="88" spans="1:33" x14ac:dyDescent="0.4">
      <c r="A88" s="154" t="s">
        <v>1</v>
      </c>
      <c r="B88" s="146"/>
      <c r="C88" s="146"/>
      <c r="D88" s="146"/>
      <c r="E88" s="146"/>
      <c r="F88" s="146"/>
      <c r="G88" s="146"/>
      <c r="H88" s="146"/>
      <c r="I88" s="146"/>
      <c r="J88" s="146"/>
      <c r="K88" s="146"/>
      <c r="L88" s="156" t="s">
        <v>2</v>
      </c>
      <c r="M88" s="156"/>
      <c r="N88" s="156"/>
      <c r="O88" s="158" t="s">
        <v>86</v>
      </c>
      <c r="P88" s="158"/>
      <c r="Q88" s="158" t="s">
        <v>87</v>
      </c>
      <c r="R88" s="158"/>
      <c r="S88" s="158" t="s">
        <v>88</v>
      </c>
      <c r="T88" s="158"/>
      <c r="U88" s="158"/>
      <c r="V88" s="160" t="s">
        <v>89</v>
      </c>
      <c r="W88" s="160"/>
      <c r="X88" s="160"/>
      <c r="Y88" s="146" t="s">
        <v>5</v>
      </c>
      <c r="Z88" s="146"/>
      <c r="AA88" s="146"/>
      <c r="AB88" s="146"/>
      <c r="AC88" s="146"/>
      <c r="AD88" s="146"/>
      <c r="AE88" s="146"/>
      <c r="AF88" s="146"/>
      <c r="AG88" s="147"/>
    </row>
    <row r="89" spans="1:33" ht="14.25" customHeight="1" thickBot="1" x14ac:dyDescent="0.45">
      <c r="A89" s="155"/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57"/>
      <c r="M89" s="157"/>
      <c r="N89" s="157"/>
      <c r="O89" s="159"/>
      <c r="P89" s="159"/>
      <c r="Q89" s="159"/>
      <c r="R89" s="159"/>
      <c r="S89" s="159"/>
      <c r="T89" s="159"/>
      <c r="U89" s="159"/>
      <c r="V89" s="161"/>
      <c r="W89" s="161"/>
      <c r="X89" s="161"/>
      <c r="Y89" s="148"/>
      <c r="Z89" s="148"/>
      <c r="AA89" s="148"/>
      <c r="AB89" s="148"/>
      <c r="AC89" s="148"/>
      <c r="AD89" s="148"/>
      <c r="AE89" s="148"/>
      <c r="AF89" s="148"/>
      <c r="AG89" s="149"/>
    </row>
    <row r="90" spans="1:33" ht="19.5" thickBot="1" x14ac:dyDescent="0.45">
      <c r="A90" s="30" t="s">
        <v>90</v>
      </c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150"/>
      <c r="P90" s="151"/>
      <c r="Q90" s="150"/>
      <c r="R90" s="152"/>
      <c r="S90" s="150"/>
      <c r="T90" s="152"/>
      <c r="U90" s="151"/>
      <c r="V90" s="150"/>
      <c r="W90" s="152"/>
      <c r="X90" s="151"/>
      <c r="Y90" s="150"/>
      <c r="Z90" s="152"/>
      <c r="AA90" s="152"/>
      <c r="AB90" s="152"/>
      <c r="AC90" s="152"/>
      <c r="AD90" s="152"/>
      <c r="AE90" s="152"/>
      <c r="AF90" s="152"/>
      <c r="AG90" s="153"/>
    </row>
    <row r="91" spans="1:33" x14ac:dyDescent="0.4">
      <c r="A91" s="139" t="s">
        <v>91</v>
      </c>
      <c r="B91" s="140"/>
      <c r="C91" s="140"/>
      <c r="D91" s="140"/>
      <c r="E91" s="140"/>
      <c r="F91" s="39" t="s">
        <v>92</v>
      </c>
      <c r="G91" s="39"/>
      <c r="H91" s="39"/>
      <c r="I91" s="39"/>
      <c r="J91" s="39"/>
      <c r="K91" s="39"/>
      <c r="L91" s="40">
        <v>6600</v>
      </c>
      <c r="M91" s="40"/>
      <c r="N91" s="40"/>
      <c r="O91" s="143">
        <f>[1]⑤【2ヵ月前】活動教材注文票!AC12</f>
        <v>0</v>
      </c>
      <c r="P91" s="144"/>
      <c r="Q91" s="129"/>
      <c r="R91" s="130"/>
      <c r="S91" s="145">
        <f>L91*O91</f>
        <v>0</v>
      </c>
      <c r="T91" s="145"/>
      <c r="U91" s="144"/>
      <c r="V91" s="129"/>
      <c r="W91" s="130"/>
      <c r="X91" s="131"/>
      <c r="Y91" s="132"/>
      <c r="Z91" s="133"/>
      <c r="AA91" s="133"/>
      <c r="AB91" s="133"/>
      <c r="AC91" s="133"/>
      <c r="AD91" s="133"/>
      <c r="AE91" s="133"/>
      <c r="AF91" s="133"/>
      <c r="AG91" s="134"/>
    </row>
    <row r="92" spans="1:33" x14ac:dyDescent="0.4">
      <c r="A92" s="141"/>
      <c r="B92" s="142"/>
      <c r="C92" s="142"/>
      <c r="D92" s="142"/>
      <c r="E92" s="142"/>
      <c r="F92" s="108" t="s">
        <v>93</v>
      </c>
      <c r="G92" s="108"/>
      <c r="H92" s="108"/>
      <c r="I92" s="108"/>
      <c r="J92" s="108"/>
      <c r="K92" s="108"/>
      <c r="L92" s="135">
        <v>100</v>
      </c>
      <c r="M92" s="135"/>
      <c r="N92" s="135"/>
      <c r="O92" s="109">
        <f>[1]⑤【2ヵ月前】活動教材注文票!AC13</f>
        <v>0</v>
      </c>
      <c r="P92" s="110"/>
      <c r="Q92" s="136"/>
      <c r="R92" s="137"/>
      <c r="S92" s="109">
        <f>L92*O92</f>
        <v>0</v>
      </c>
      <c r="T92" s="111"/>
      <c r="U92" s="110"/>
      <c r="V92" s="136"/>
      <c r="W92" s="138"/>
      <c r="X92" s="137"/>
      <c r="Y92" s="112" t="s">
        <v>94</v>
      </c>
      <c r="Z92" s="113"/>
      <c r="AA92" s="113"/>
      <c r="AB92" s="113"/>
      <c r="AC92" s="113"/>
      <c r="AD92" s="113"/>
      <c r="AE92" s="113"/>
      <c r="AF92" s="113"/>
      <c r="AG92" s="114"/>
    </row>
    <row r="93" spans="1:33" x14ac:dyDescent="0.4">
      <c r="A93" s="141"/>
      <c r="B93" s="142"/>
      <c r="C93" s="142"/>
      <c r="D93" s="142"/>
      <c r="E93" s="142"/>
      <c r="F93" s="21" t="s">
        <v>95</v>
      </c>
      <c r="G93" s="22"/>
      <c r="H93" s="22"/>
      <c r="I93" s="22"/>
      <c r="J93" s="22"/>
      <c r="K93" s="22"/>
      <c r="L93" s="23">
        <v>120</v>
      </c>
      <c r="M93" s="23"/>
      <c r="N93" s="23"/>
      <c r="O93" s="69">
        <f>[1]⑤【2ヵ月前】活動教材注文票!AC14</f>
        <v>0</v>
      </c>
      <c r="P93" s="70"/>
      <c r="Q93" s="123"/>
      <c r="R93" s="125"/>
      <c r="S93" s="69">
        <f>L93*O93</f>
        <v>0</v>
      </c>
      <c r="T93" s="71"/>
      <c r="U93" s="70"/>
      <c r="V93" s="123"/>
      <c r="W93" s="124"/>
      <c r="X93" s="125"/>
      <c r="Y93" s="72" t="s">
        <v>96</v>
      </c>
      <c r="Z93" s="73"/>
      <c r="AA93" s="73"/>
      <c r="AB93" s="73"/>
      <c r="AC93" s="73"/>
      <c r="AD93" s="73"/>
      <c r="AE93" s="73"/>
      <c r="AF93" s="73"/>
      <c r="AG93" s="74"/>
    </row>
    <row r="94" spans="1:33" x14ac:dyDescent="0.4">
      <c r="A94" s="126" t="s">
        <v>97</v>
      </c>
      <c r="B94" s="127"/>
      <c r="C94" s="127"/>
      <c r="D94" s="127"/>
      <c r="E94" s="127"/>
      <c r="F94" s="119" t="s">
        <v>98</v>
      </c>
      <c r="G94" s="119"/>
      <c r="H94" s="119"/>
      <c r="I94" s="119"/>
      <c r="J94" s="119"/>
      <c r="K94" s="119"/>
      <c r="L94" s="128">
        <v>300</v>
      </c>
      <c r="M94" s="128"/>
      <c r="N94" s="128"/>
      <c r="O94" s="109">
        <f>[1]⑤【2ヵ月前】活動教材注文票!AC15</f>
        <v>0</v>
      </c>
      <c r="P94" s="110"/>
      <c r="Q94" s="109">
        <f>[1]⑤【2ヵ月前】活動教材注文票!AE15</f>
        <v>0</v>
      </c>
      <c r="R94" s="110"/>
      <c r="S94" s="109">
        <f>L94*O94</f>
        <v>0</v>
      </c>
      <c r="T94" s="111"/>
      <c r="U94" s="110"/>
      <c r="V94" s="109">
        <f>IFERROR(L94*Q94,"")</f>
        <v>0</v>
      </c>
      <c r="W94" s="111"/>
      <c r="X94" s="110"/>
      <c r="Y94" s="120" t="s">
        <v>99</v>
      </c>
      <c r="Z94" s="121"/>
      <c r="AA94" s="121"/>
      <c r="AB94" s="121"/>
      <c r="AC94" s="121"/>
      <c r="AD94" s="121"/>
      <c r="AE94" s="121"/>
      <c r="AF94" s="121"/>
      <c r="AG94" s="122"/>
    </row>
    <row r="95" spans="1:33" x14ac:dyDescent="0.4">
      <c r="A95" s="126"/>
      <c r="B95" s="127"/>
      <c r="C95" s="127"/>
      <c r="D95" s="127"/>
      <c r="E95" s="127"/>
      <c r="F95" s="104" t="s">
        <v>100</v>
      </c>
      <c r="G95" s="104"/>
      <c r="H95" s="104"/>
      <c r="I95" s="104"/>
      <c r="J95" s="104"/>
      <c r="K95" s="104"/>
      <c r="L95" s="23">
        <v>10</v>
      </c>
      <c r="M95" s="23"/>
      <c r="N95" s="23"/>
      <c r="O95" s="69">
        <f>[1]⑤【2ヵ月前】活動教材注文票!AC16</f>
        <v>0</v>
      </c>
      <c r="P95" s="70"/>
      <c r="Q95" s="69">
        <f>[1]⑤【2ヵ月前】活動教材注文票!AE16</f>
        <v>0</v>
      </c>
      <c r="R95" s="70"/>
      <c r="S95" s="69">
        <f t="shared" ref="S95:S110" si="6">L95*O95</f>
        <v>0</v>
      </c>
      <c r="T95" s="71"/>
      <c r="U95" s="70"/>
      <c r="V95" s="69">
        <f>IFERROR(L95*Q95,"")</f>
        <v>0</v>
      </c>
      <c r="W95" s="71"/>
      <c r="X95" s="70"/>
      <c r="Y95" s="72" t="s">
        <v>101</v>
      </c>
      <c r="Z95" s="73"/>
      <c r="AA95" s="73"/>
      <c r="AB95" s="73"/>
      <c r="AC95" s="73"/>
      <c r="AD95" s="73"/>
      <c r="AE95" s="73"/>
      <c r="AF95" s="73"/>
      <c r="AG95" s="74"/>
    </row>
    <row r="96" spans="1:33" x14ac:dyDescent="0.4">
      <c r="A96" s="118" t="s">
        <v>102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08">
        <v>400</v>
      </c>
      <c r="M96" s="108"/>
      <c r="N96" s="108"/>
      <c r="O96" s="109">
        <f>[1]⑤【2ヵ月前】活動教材注文票!AC17</f>
        <v>0</v>
      </c>
      <c r="P96" s="110"/>
      <c r="Q96" s="109">
        <f>[1]⑤【2ヵ月前】活動教材注文票!AE17</f>
        <v>0</v>
      </c>
      <c r="R96" s="110"/>
      <c r="S96" s="109">
        <f t="shared" si="6"/>
        <v>0</v>
      </c>
      <c r="T96" s="111"/>
      <c r="U96" s="110"/>
      <c r="V96" s="109">
        <f t="shared" ref="V96:V110" si="7">L96*Q96</f>
        <v>0</v>
      </c>
      <c r="W96" s="111"/>
      <c r="X96" s="110"/>
      <c r="Y96" s="112" t="s">
        <v>103</v>
      </c>
      <c r="Z96" s="113"/>
      <c r="AA96" s="113"/>
      <c r="AB96" s="113"/>
      <c r="AC96" s="113"/>
      <c r="AD96" s="113"/>
      <c r="AE96" s="113"/>
      <c r="AF96" s="113"/>
      <c r="AG96" s="114"/>
    </row>
    <row r="97" spans="1:33" x14ac:dyDescent="0.4">
      <c r="A97" s="103" t="s">
        <v>104</v>
      </c>
      <c r="B97" s="104"/>
      <c r="C97" s="104"/>
      <c r="D97" s="104"/>
      <c r="E97" s="104"/>
      <c r="F97" s="116" t="s">
        <v>105</v>
      </c>
      <c r="G97" s="116"/>
      <c r="H97" s="116"/>
      <c r="I97" s="116"/>
      <c r="J97" s="116"/>
      <c r="K97" s="116"/>
      <c r="L97" s="68">
        <v>150</v>
      </c>
      <c r="M97" s="68"/>
      <c r="N97" s="68"/>
      <c r="O97" s="69">
        <f>[1]⑤【2ヵ月前】活動教材注文票!AC18</f>
        <v>0</v>
      </c>
      <c r="P97" s="70"/>
      <c r="Q97" s="69">
        <f>[1]⑤【2ヵ月前】活動教材注文票!AE18</f>
        <v>0</v>
      </c>
      <c r="R97" s="70"/>
      <c r="S97" s="69">
        <f t="shared" si="6"/>
        <v>0</v>
      </c>
      <c r="T97" s="71"/>
      <c r="U97" s="70"/>
      <c r="V97" s="69">
        <f t="shared" si="7"/>
        <v>0</v>
      </c>
      <c r="W97" s="71"/>
      <c r="X97" s="70"/>
      <c r="Y97" s="72"/>
      <c r="Z97" s="73"/>
      <c r="AA97" s="73"/>
      <c r="AB97" s="73"/>
      <c r="AC97" s="73"/>
      <c r="AD97" s="73"/>
      <c r="AE97" s="73"/>
      <c r="AF97" s="73"/>
      <c r="AG97" s="74"/>
    </row>
    <row r="98" spans="1:33" x14ac:dyDescent="0.4">
      <c r="A98" s="103"/>
      <c r="B98" s="104"/>
      <c r="C98" s="104"/>
      <c r="D98" s="104"/>
      <c r="E98" s="104"/>
      <c r="F98" s="117" t="s">
        <v>106</v>
      </c>
      <c r="G98" s="117"/>
      <c r="H98" s="117"/>
      <c r="I98" s="117"/>
      <c r="J98" s="117"/>
      <c r="K98" s="117"/>
      <c r="L98" s="115">
        <v>200</v>
      </c>
      <c r="M98" s="115"/>
      <c r="N98" s="115"/>
      <c r="O98" s="109">
        <f>[1]⑤【2ヵ月前】活動教材注文票!AC19</f>
        <v>0</v>
      </c>
      <c r="P98" s="110"/>
      <c r="Q98" s="109">
        <f>[1]⑤【2ヵ月前】活動教材注文票!AE19</f>
        <v>0</v>
      </c>
      <c r="R98" s="110"/>
      <c r="S98" s="109">
        <f t="shared" si="6"/>
        <v>0</v>
      </c>
      <c r="T98" s="111"/>
      <c r="U98" s="110"/>
      <c r="V98" s="109">
        <f t="shared" si="7"/>
        <v>0</v>
      </c>
      <c r="W98" s="111"/>
      <c r="X98" s="110"/>
      <c r="Y98" s="112"/>
      <c r="Z98" s="113"/>
      <c r="AA98" s="113"/>
      <c r="AB98" s="113"/>
      <c r="AC98" s="113"/>
      <c r="AD98" s="113"/>
      <c r="AE98" s="113"/>
      <c r="AF98" s="113"/>
      <c r="AG98" s="114"/>
    </row>
    <row r="99" spans="1:33" hidden="1" x14ac:dyDescent="0.4">
      <c r="A99" s="103"/>
      <c r="B99" s="104"/>
      <c r="C99" s="104"/>
      <c r="D99" s="104"/>
      <c r="E99" s="104"/>
      <c r="F99" s="104" t="s">
        <v>107</v>
      </c>
      <c r="G99" s="104"/>
      <c r="H99" s="104"/>
      <c r="I99" s="104"/>
      <c r="J99" s="104"/>
      <c r="K99" s="104"/>
      <c r="L99" s="23">
        <v>5</v>
      </c>
      <c r="M99" s="23"/>
      <c r="N99" s="23"/>
      <c r="O99" s="69"/>
      <c r="P99" s="70"/>
      <c r="Q99" s="69"/>
      <c r="R99" s="70"/>
      <c r="S99" s="69"/>
      <c r="T99" s="71"/>
      <c r="U99" s="70"/>
      <c r="V99" s="69"/>
      <c r="W99" s="71"/>
      <c r="X99" s="70"/>
      <c r="Y99" s="72"/>
      <c r="Z99" s="73"/>
      <c r="AA99" s="73"/>
      <c r="AB99" s="73"/>
      <c r="AC99" s="73"/>
      <c r="AD99" s="73"/>
      <c r="AE99" s="73"/>
      <c r="AF99" s="73"/>
      <c r="AG99" s="74"/>
    </row>
    <row r="100" spans="1:33" hidden="1" x14ac:dyDescent="0.4">
      <c r="A100" s="103"/>
      <c r="B100" s="104"/>
      <c r="C100" s="104"/>
      <c r="D100" s="104"/>
      <c r="E100" s="104"/>
      <c r="F100" s="119" t="s">
        <v>108</v>
      </c>
      <c r="G100" s="119"/>
      <c r="H100" s="119"/>
      <c r="I100" s="119"/>
      <c r="J100" s="119"/>
      <c r="K100" s="119"/>
      <c r="L100" s="108">
        <v>60</v>
      </c>
      <c r="M100" s="108"/>
      <c r="N100" s="108"/>
      <c r="O100" s="109"/>
      <c r="P100" s="110"/>
      <c r="Q100" s="109"/>
      <c r="R100" s="110"/>
      <c r="S100" s="109"/>
      <c r="T100" s="111"/>
      <c r="U100" s="110"/>
      <c r="V100" s="109"/>
      <c r="W100" s="111"/>
      <c r="X100" s="110"/>
      <c r="Y100" s="112"/>
      <c r="Z100" s="113"/>
      <c r="AA100" s="113"/>
      <c r="AB100" s="113"/>
      <c r="AC100" s="113"/>
      <c r="AD100" s="113"/>
      <c r="AE100" s="113"/>
      <c r="AF100" s="113"/>
      <c r="AG100" s="114"/>
    </row>
    <row r="101" spans="1:33" hidden="1" x14ac:dyDescent="0.4">
      <c r="A101" s="103"/>
      <c r="B101" s="104"/>
      <c r="C101" s="104"/>
      <c r="D101" s="104"/>
      <c r="E101" s="104"/>
      <c r="F101" s="104" t="s">
        <v>109</v>
      </c>
      <c r="G101" s="104"/>
      <c r="H101" s="104"/>
      <c r="I101" s="104"/>
      <c r="J101" s="104"/>
      <c r="K101" s="104"/>
      <c r="L101" s="23">
        <v>10</v>
      </c>
      <c r="M101" s="23"/>
      <c r="N101" s="23"/>
      <c r="O101" s="69"/>
      <c r="P101" s="70"/>
      <c r="Q101" s="69"/>
      <c r="R101" s="70"/>
      <c r="S101" s="69"/>
      <c r="T101" s="71"/>
      <c r="U101" s="70"/>
      <c r="V101" s="69"/>
      <c r="W101" s="71"/>
      <c r="X101" s="70"/>
      <c r="Y101" s="72"/>
      <c r="Z101" s="73"/>
      <c r="AA101" s="73"/>
      <c r="AB101" s="73"/>
      <c r="AC101" s="73"/>
      <c r="AD101" s="73"/>
      <c r="AE101" s="73"/>
      <c r="AF101" s="73"/>
      <c r="AG101" s="74"/>
    </row>
    <row r="102" spans="1:33" x14ac:dyDescent="0.4">
      <c r="A102" s="103" t="s">
        <v>110</v>
      </c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68">
        <v>120</v>
      </c>
      <c r="M102" s="68"/>
      <c r="N102" s="68"/>
      <c r="O102" s="69">
        <f>[1]⑤【2ヵ月前】活動教材注文票!AC20</f>
        <v>0</v>
      </c>
      <c r="P102" s="70"/>
      <c r="Q102" s="69">
        <f>[1]⑤【2ヵ月前】活動教材注文票!AE20</f>
        <v>0</v>
      </c>
      <c r="R102" s="70"/>
      <c r="S102" s="69">
        <f t="shared" si="6"/>
        <v>0</v>
      </c>
      <c r="T102" s="71"/>
      <c r="U102" s="70"/>
      <c r="V102" s="69">
        <f t="shared" si="7"/>
        <v>0</v>
      </c>
      <c r="W102" s="71"/>
      <c r="X102" s="70"/>
      <c r="Y102" s="105" t="s">
        <v>111</v>
      </c>
      <c r="Z102" s="106"/>
      <c r="AA102" s="106"/>
      <c r="AB102" s="106"/>
      <c r="AC102" s="106"/>
      <c r="AD102" s="106"/>
      <c r="AE102" s="106"/>
      <c r="AF102" s="106"/>
      <c r="AG102" s="107"/>
    </row>
    <row r="103" spans="1:33" x14ac:dyDescent="0.4">
      <c r="A103" s="100" t="s">
        <v>112</v>
      </c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2">
        <v>500</v>
      </c>
      <c r="M103" s="102"/>
      <c r="N103" s="102"/>
      <c r="O103" s="79"/>
      <c r="P103" s="80"/>
      <c r="Q103" s="79">
        <f>[1]⑤【2ヵ月前】活動教材注文票!AE21</f>
        <v>0</v>
      </c>
      <c r="R103" s="80"/>
      <c r="S103" s="79">
        <f t="shared" si="6"/>
        <v>0</v>
      </c>
      <c r="T103" s="92"/>
      <c r="U103" s="80"/>
      <c r="V103" s="79">
        <f t="shared" si="7"/>
        <v>0</v>
      </c>
      <c r="W103" s="92"/>
      <c r="X103" s="80"/>
      <c r="Y103" s="97" t="s">
        <v>113</v>
      </c>
      <c r="Z103" s="98"/>
      <c r="AA103" s="98"/>
      <c r="AB103" s="98"/>
      <c r="AC103" s="98"/>
      <c r="AD103" s="98"/>
      <c r="AE103" s="98"/>
      <c r="AF103" s="98"/>
      <c r="AG103" s="99"/>
    </row>
    <row r="104" spans="1:33" hidden="1" x14ac:dyDescent="0.4">
      <c r="A104" s="67" t="s">
        <v>114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23">
        <v>550</v>
      </c>
      <c r="M104" s="23"/>
      <c r="N104" s="23"/>
      <c r="O104" s="69">
        <f>[1]⑤【2ヵ月前】活動教材注文票!AC23</f>
        <v>0</v>
      </c>
      <c r="P104" s="71"/>
      <c r="Q104" s="71"/>
      <c r="R104" s="70"/>
      <c r="S104" s="69">
        <f t="shared" si="6"/>
        <v>0</v>
      </c>
      <c r="T104" s="71"/>
      <c r="U104" s="70"/>
      <c r="V104" s="69">
        <f t="shared" ref="V104" si="8">L104*O104</f>
        <v>0</v>
      </c>
      <c r="W104" s="71"/>
      <c r="X104" s="70"/>
      <c r="Y104" s="72" t="s">
        <v>115</v>
      </c>
      <c r="Z104" s="73"/>
      <c r="AA104" s="73"/>
      <c r="AB104" s="73"/>
      <c r="AC104" s="73"/>
      <c r="AD104" s="73"/>
      <c r="AE104" s="73"/>
      <c r="AF104" s="73"/>
      <c r="AG104" s="74"/>
    </row>
    <row r="105" spans="1:33" hidden="1" x14ac:dyDescent="0.4">
      <c r="A105" s="96" t="s">
        <v>116</v>
      </c>
      <c r="B105" s="94"/>
      <c r="C105" s="94"/>
      <c r="D105" s="94"/>
      <c r="E105" s="95"/>
      <c r="F105" s="93" t="s">
        <v>117</v>
      </c>
      <c r="G105" s="94"/>
      <c r="H105" s="94"/>
      <c r="I105" s="94"/>
      <c r="J105" s="94"/>
      <c r="K105" s="95"/>
      <c r="L105" s="68">
        <v>200</v>
      </c>
      <c r="M105" s="68"/>
      <c r="N105" s="68"/>
      <c r="O105" s="69">
        <f>[1]⑤【2ヵ月前】活動教材注文票!AC26</f>
        <v>0</v>
      </c>
      <c r="P105" s="71"/>
      <c r="Q105" s="71"/>
      <c r="R105" s="70"/>
      <c r="S105" s="69">
        <f t="shared" si="6"/>
        <v>0</v>
      </c>
      <c r="T105" s="71"/>
      <c r="U105" s="70"/>
      <c r="V105" s="69">
        <f>L105*O105</f>
        <v>0</v>
      </c>
      <c r="W105" s="71"/>
      <c r="X105" s="70"/>
      <c r="Y105" s="72"/>
      <c r="Z105" s="73"/>
      <c r="AA105" s="73"/>
      <c r="AB105" s="73"/>
      <c r="AC105" s="73"/>
      <c r="AD105" s="73"/>
      <c r="AE105" s="73"/>
      <c r="AF105" s="73"/>
      <c r="AG105" s="74"/>
    </row>
    <row r="106" spans="1:33" hidden="1" x14ac:dyDescent="0.4">
      <c r="A106" s="96"/>
      <c r="B106" s="94"/>
      <c r="C106" s="94"/>
      <c r="D106" s="94"/>
      <c r="E106" s="95"/>
      <c r="F106" s="93" t="s">
        <v>118</v>
      </c>
      <c r="G106" s="94"/>
      <c r="H106" s="94"/>
      <c r="I106" s="94"/>
      <c r="J106" s="94"/>
      <c r="K106" s="95"/>
      <c r="L106" s="93">
        <v>150</v>
      </c>
      <c r="M106" s="94"/>
      <c r="N106" s="95"/>
      <c r="O106" s="69">
        <f>[1]⑤【2ヵ月前】活動教材注文票!AC27</f>
        <v>0</v>
      </c>
      <c r="P106" s="71"/>
      <c r="Q106" s="71"/>
      <c r="R106" s="70"/>
      <c r="S106" s="69">
        <f t="shared" si="6"/>
        <v>0</v>
      </c>
      <c r="T106" s="71"/>
      <c r="U106" s="70"/>
      <c r="V106" s="69">
        <f>L106*O106</f>
        <v>0</v>
      </c>
      <c r="W106" s="71"/>
      <c r="X106" s="70"/>
      <c r="Y106" s="72"/>
      <c r="Z106" s="73"/>
      <c r="AA106" s="73"/>
      <c r="AB106" s="73"/>
      <c r="AC106" s="73"/>
      <c r="AD106" s="73"/>
      <c r="AE106" s="73"/>
      <c r="AF106" s="73"/>
      <c r="AG106" s="74"/>
    </row>
    <row r="107" spans="1:33" hidden="1" x14ac:dyDescent="0.4">
      <c r="A107" s="67" t="s">
        <v>119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>
        <v>80</v>
      </c>
      <c r="M107" s="68"/>
      <c r="N107" s="68"/>
      <c r="O107" s="69">
        <f>[1]⑤【2ヵ月前】活動教材注文票!AC28</f>
        <v>0</v>
      </c>
      <c r="P107" s="70"/>
      <c r="Q107" s="69">
        <f>[1]⑤【2ヵ月前】活動教材注文票!AE28</f>
        <v>0</v>
      </c>
      <c r="R107" s="70"/>
      <c r="S107" s="69">
        <f t="shared" si="6"/>
        <v>0</v>
      </c>
      <c r="T107" s="71"/>
      <c r="U107" s="70"/>
      <c r="V107" s="69">
        <f t="shared" si="7"/>
        <v>0</v>
      </c>
      <c r="W107" s="71"/>
      <c r="X107" s="70"/>
      <c r="Y107" s="72" t="s">
        <v>120</v>
      </c>
      <c r="Z107" s="73"/>
      <c r="AA107" s="73"/>
      <c r="AB107" s="73"/>
      <c r="AC107" s="73"/>
      <c r="AD107" s="73"/>
      <c r="AE107" s="73"/>
      <c r="AF107" s="73"/>
      <c r="AG107" s="74"/>
    </row>
    <row r="108" spans="1:33" x14ac:dyDescent="0.4">
      <c r="A108" s="67" t="s">
        <v>121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93">
        <v>15</v>
      </c>
      <c r="M108" s="94"/>
      <c r="N108" s="95"/>
      <c r="O108" s="69">
        <f>[1]⑤【2ヵ月前】活動教材注文票!AC25</f>
        <v>0</v>
      </c>
      <c r="P108" s="70"/>
      <c r="Q108" s="69">
        <f>[1]⑤【2ヵ月前】活動教材注文票!AE28</f>
        <v>0</v>
      </c>
      <c r="R108" s="70"/>
      <c r="S108" s="69">
        <f t="shared" si="6"/>
        <v>0</v>
      </c>
      <c r="T108" s="71"/>
      <c r="U108" s="70"/>
      <c r="V108" s="69">
        <f t="shared" si="7"/>
        <v>0</v>
      </c>
      <c r="W108" s="71"/>
      <c r="X108" s="70"/>
      <c r="Y108" s="72"/>
      <c r="Z108" s="73"/>
      <c r="AA108" s="73"/>
      <c r="AB108" s="73"/>
      <c r="AC108" s="73"/>
      <c r="AD108" s="73"/>
      <c r="AE108" s="73"/>
      <c r="AF108" s="73"/>
      <c r="AG108" s="74"/>
    </row>
    <row r="109" spans="1:33" x14ac:dyDescent="0.4">
      <c r="A109" s="87" t="s">
        <v>122</v>
      </c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9">
        <v>50</v>
      </c>
      <c r="M109" s="90"/>
      <c r="N109" s="91"/>
      <c r="O109" s="79">
        <f>[1]⑤【2ヵ月前】活動教材注文票!AC29</f>
        <v>0</v>
      </c>
      <c r="P109" s="80"/>
      <c r="Q109" s="79">
        <f>[1]⑤【2ヵ月前】活動教材注文票!AE29</f>
        <v>0</v>
      </c>
      <c r="R109" s="80"/>
      <c r="S109" s="79">
        <f t="shared" si="6"/>
        <v>0</v>
      </c>
      <c r="T109" s="92"/>
      <c r="U109" s="80"/>
      <c r="V109" s="79">
        <f t="shared" si="7"/>
        <v>0</v>
      </c>
      <c r="W109" s="92"/>
      <c r="X109" s="80"/>
      <c r="Y109" s="84" t="s">
        <v>123</v>
      </c>
      <c r="Z109" s="85"/>
      <c r="AA109" s="85"/>
      <c r="AB109" s="85"/>
      <c r="AC109" s="85"/>
      <c r="AD109" s="85"/>
      <c r="AE109" s="85"/>
      <c r="AF109" s="85"/>
      <c r="AG109" s="86"/>
    </row>
    <row r="110" spans="1:33" x14ac:dyDescent="0.4">
      <c r="A110" s="67" t="s">
        <v>124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>
        <v>150</v>
      </c>
      <c r="M110" s="68"/>
      <c r="N110" s="68"/>
      <c r="O110" s="69">
        <f>[1]⑤【2ヵ月前】活動教材注文票!AC30</f>
        <v>0</v>
      </c>
      <c r="P110" s="70"/>
      <c r="Q110" s="69">
        <f>[1]⑤【2ヵ月前】活動教材注文票!AE30</f>
        <v>0</v>
      </c>
      <c r="R110" s="70"/>
      <c r="S110" s="69">
        <f t="shared" si="6"/>
        <v>0</v>
      </c>
      <c r="T110" s="71"/>
      <c r="U110" s="70"/>
      <c r="V110" s="69">
        <f t="shared" si="7"/>
        <v>0</v>
      </c>
      <c r="W110" s="71"/>
      <c r="X110" s="70"/>
      <c r="Y110" s="72" t="s">
        <v>125</v>
      </c>
      <c r="Z110" s="73"/>
      <c r="AA110" s="73"/>
      <c r="AB110" s="73"/>
      <c r="AC110" s="73"/>
      <c r="AD110" s="73"/>
      <c r="AE110" s="73"/>
      <c r="AF110" s="73"/>
      <c r="AG110" s="74"/>
    </row>
    <row r="111" spans="1:33" x14ac:dyDescent="0.4">
      <c r="A111" s="75" t="s">
        <v>126</v>
      </c>
      <c r="B111" s="76"/>
      <c r="C111" s="76"/>
      <c r="D111" s="76"/>
      <c r="E111" s="76"/>
      <c r="F111" s="76"/>
      <c r="G111" s="76"/>
      <c r="H111" s="76"/>
      <c r="I111" s="76"/>
      <c r="J111" s="76"/>
      <c r="K111" s="77"/>
      <c r="L111" s="78">
        <v>700</v>
      </c>
      <c r="M111" s="78"/>
      <c r="N111" s="78"/>
      <c r="O111" s="79">
        <f>[1]⑤【2ヵ月前】活動教材注文票!AC31</f>
        <v>0</v>
      </c>
      <c r="P111" s="80"/>
      <c r="Q111" s="79">
        <f>[1]⑤【2ヵ月前】活動教材注文票!AE31</f>
        <v>0</v>
      </c>
      <c r="R111" s="80"/>
      <c r="S111" s="81">
        <f>L111*O111</f>
        <v>0</v>
      </c>
      <c r="T111" s="82"/>
      <c r="U111" s="83"/>
      <c r="V111" s="81">
        <f>L111*Q111</f>
        <v>0</v>
      </c>
      <c r="W111" s="82"/>
      <c r="X111" s="83"/>
      <c r="Y111" s="64" t="s">
        <v>127</v>
      </c>
      <c r="Z111" s="65"/>
      <c r="AA111" s="65"/>
      <c r="AB111" s="65"/>
      <c r="AC111" s="65"/>
      <c r="AD111" s="65"/>
      <c r="AE111" s="65"/>
      <c r="AF111" s="65"/>
      <c r="AG111" s="66"/>
    </row>
    <row r="112" spans="1:33" x14ac:dyDescent="0.4">
      <c r="A112" s="67" t="s">
        <v>128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>
        <v>300</v>
      </c>
      <c r="M112" s="68"/>
      <c r="N112" s="68"/>
      <c r="O112" s="69">
        <f>[1]⑤【2ヵ月前】活動教材注文票!AC32</f>
        <v>0</v>
      </c>
      <c r="P112" s="70"/>
      <c r="Q112" s="69">
        <f>[1]⑤【2ヵ月前】活動教材注文票!AE32</f>
        <v>0</v>
      </c>
      <c r="R112" s="70"/>
      <c r="S112" s="69">
        <f t="shared" ref="S112" si="9">L112*O112</f>
        <v>0</v>
      </c>
      <c r="T112" s="71"/>
      <c r="U112" s="70"/>
      <c r="V112" s="69">
        <f t="shared" ref="V112" si="10">L112*Q112</f>
        <v>0</v>
      </c>
      <c r="W112" s="71"/>
      <c r="X112" s="70"/>
      <c r="Y112" s="72" t="s">
        <v>129</v>
      </c>
      <c r="Z112" s="73"/>
      <c r="AA112" s="73"/>
      <c r="AB112" s="73"/>
      <c r="AC112" s="73"/>
      <c r="AD112" s="73"/>
      <c r="AE112" s="73"/>
      <c r="AF112" s="73"/>
      <c r="AG112" s="74"/>
    </row>
    <row r="113" spans="1:33" ht="19.5" thickBot="1" x14ac:dyDescent="0.45">
      <c r="A113" s="54" t="s">
        <v>130</v>
      </c>
      <c r="B113" s="55"/>
      <c r="C113" s="55"/>
      <c r="D113" s="55"/>
      <c r="E113" s="55"/>
      <c r="F113" s="55"/>
      <c r="G113" s="55"/>
      <c r="H113" s="55"/>
      <c r="I113" s="55"/>
      <c r="J113" s="55"/>
      <c r="K113" s="56"/>
      <c r="L113" s="57">
        <v>300</v>
      </c>
      <c r="M113" s="57"/>
      <c r="N113" s="57"/>
      <c r="O113" s="58">
        <f>[1]⑤【2ヵ月前】活動教材注文票!AC33</f>
        <v>0</v>
      </c>
      <c r="P113" s="59"/>
      <c r="Q113" s="58">
        <f>[1]⑤【2ヵ月前】活動教材注文票!AE33</f>
        <v>0</v>
      </c>
      <c r="R113" s="59"/>
      <c r="S113" s="58">
        <f>L113*O113</f>
        <v>0</v>
      </c>
      <c r="T113" s="60"/>
      <c r="U113" s="59"/>
      <c r="V113" s="61">
        <f>L113*Q113</f>
        <v>0</v>
      </c>
      <c r="W113" s="62"/>
      <c r="X113" s="63"/>
      <c r="Y113" s="42"/>
      <c r="Z113" s="43"/>
      <c r="AA113" s="43"/>
      <c r="AB113" s="43"/>
      <c r="AC113" s="43"/>
      <c r="AD113" s="43"/>
      <c r="AE113" s="43"/>
      <c r="AF113" s="43"/>
      <c r="AG113" s="44"/>
    </row>
    <row r="114" spans="1:33" ht="19.5" thickBot="1" x14ac:dyDescent="0.45">
      <c r="A114" s="36" t="s">
        <v>131</v>
      </c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45">
        <f>SUM(S91:U113)</f>
        <v>0</v>
      </c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7"/>
    </row>
    <row r="115" spans="1:33" ht="20.25" thickTop="1" thickBot="1" x14ac:dyDescent="0.45">
      <c r="A115" s="25" t="s">
        <v>132</v>
      </c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48">
        <f>SUM(V94:X113)</f>
        <v>0</v>
      </c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50"/>
    </row>
    <row r="116" spans="1:33" ht="19.5" thickBot="1" x14ac:dyDescent="0.4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</row>
    <row r="117" spans="1:33" ht="19.5" thickBot="1" x14ac:dyDescent="0.45">
      <c r="A117" s="51" t="s">
        <v>1</v>
      </c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 t="s">
        <v>2</v>
      </c>
      <c r="M117" s="52"/>
      <c r="N117" s="52"/>
      <c r="O117" s="52" t="s">
        <v>3</v>
      </c>
      <c r="P117" s="52"/>
      <c r="Q117" s="52"/>
      <c r="R117" s="52" t="s">
        <v>4</v>
      </c>
      <c r="S117" s="52"/>
      <c r="T117" s="52"/>
      <c r="U117" s="52"/>
      <c r="V117" s="52" t="s">
        <v>5</v>
      </c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3"/>
    </row>
    <row r="118" spans="1:33" ht="19.5" thickBot="1" x14ac:dyDescent="0.45">
      <c r="A118" s="30" t="s">
        <v>133</v>
      </c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2"/>
    </row>
    <row r="119" spans="1:33" ht="13.5" customHeight="1" x14ac:dyDescent="0.4">
      <c r="A119" s="33" t="s">
        <v>134</v>
      </c>
      <c r="B119" s="34"/>
      <c r="C119" s="34"/>
      <c r="D119" s="34"/>
      <c r="E119" s="35"/>
      <c r="F119" s="39" t="s">
        <v>135</v>
      </c>
      <c r="G119" s="39"/>
      <c r="H119" s="39"/>
      <c r="I119" s="39"/>
      <c r="J119" s="39"/>
      <c r="K119" s="39"/>
      <c r="L119" s="40">
        <v>1220</v>
      </c>
      <c r="M119" s="40"/>
      <c r="N119" s="40"/>
      <c r="O119" s="41"/>
      <c r="P119" s="41"/>
      <c r="Q119" s="41"/>
      <c r="R119" s="41">
        <f t="shared" ref="R119:R120" si="11">L119*O119</f>
        <v>0</v>
      </c>
      <c r="S119" s="41"/>
      <c r="T119" s="41"/>
      <c r="U119" s="41"/>
      <c r="V119" s="15" t="s">
        <v>136</v>
      </c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</row>
    <row r="120" spans="1:33" ht="19.5" thickBot="1" x14ac:dyDescent="0.45">
      <c r="A120" s="36"/>
      <c r="B120" s="37"/>
      <c r="C120" s="37"/>
      <c r="D120" s="37"/>
      <c r="E120" s="38"/>
      <c r="F120" s="21" t="s">
        <v>137</v>
      </c>
      <c r="G120" s="22"/>
      <c r="H120" s="22"/>
      <c r="I120" s="22"/>
      <c r="J120" s="22"/>
      <c r="K120" s="22"/>
      <c r="L120" s="23">
        <v>1220</v>
      </c>
      <c r="M120" s="23"/>
      <c r="N120" s="23"/>
      <c r="O120" s="24"/>
      <c r="P120" s="24"/>
      <c r="Q120" s="24"/>
      <c r="R120" s="24">
        <f t="shared" si="11"/>
        <v>0</v>
      </c>
      <c r="S120" s="24"/>
      <c r="T120" s="24"/>
      <c r="U120" s="24"/>
      <c r="V120" s="18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20"/>
    </row>
    <row r="121" spans="1:33" ht="20.25" thickTop="1" thickBot="1" x14ac:dyDescent="0.45">
      <c r="A121" s="25" t="s">
        <v>37</v>
      </c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7">
        <f>SUM(R119:U120)</f>
        <v>0</v>
      </c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9"/>
    </row>
    <row r="122" spans="1:33" ht="19.5" thickBot="1" x14ac:dyDescent="0.4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</row>
    <row r="123" spans="1:33" ht="20.25" thickTop="1" thickBot="1" x14ac:dyDescent="0.4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 s="10" t="s">
        <v>138</v>
      </c>
      <c r="O123" s="10"/>
      <c r="P123" s="10"/>
      <c r="Q123" s="10"/>
      <c r="R123" s="10"/>
      <c r="S123" s="10"/>
      <c r="T123" s="10"/>
      <c r="U123" s="11"/>
      <c r="V123" s="12">
        <f>SUM(V121,V114,V70,V62,V39,V25,V85)</f>
        <v>0</v>
      </c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4"/>
    </row>
    <row r="124" spans="1:33" ht="20.25" thickTop="1" thickBot="1" x14ac:dyDescent="0.4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 s="10" t="s">
        <v>139</v>
      </c>
      <c r="O124" s="10"/>
      <c r="P124" s="10"/>
      <c r="Q124" s="10"/>
      <c r="R124" s="10"/>
      <c r="S124" s="10"/>
      <c r="T124" s="10"/>
      <c r="U124" s="11"/>
      <c r="V124" s="12">
        <f>SUM(V121,V115,V70,V62,V39,V25,V85)</f>
        <v>0</v>
      </c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4"/>
    </row>
    <row r="125" spans="1:33" ht="19.5" thickTop="1" x14ac:dyDescent="0.4"/>
  </sheetData>
  <sheetProtection formatCells="0" formatColumns="0" formatRows="0" insertColumns="0" insertRows="0" insertHyperlinks="0" deleteColumns="0" deleteRows="0" sort="0"/>
  <mergeCells count="555">
    <mergeCell ref="A1:AG2"/>
    <mergeCell ref="A3:AG3"/>
    <mergeCell ref="A5:K5"/>
    <mergeCell ref="L5:N5"/>
    <mergeCell ref="O5:Q5"/>
    <mergeCell ref="R5:U5"/>
    <mergeCell ref="V5:AG5"/>
    <mergeCell ref="A6:K6"/>
    <mergeCell ref="L6:N6"/>
    <mergeCell ref="O6:Q6"/>
    <mergeCell ref="R6:U6"/>
    <mergeCell ref="V6:AG6"/>
    <mergeCell ref="A7:K7"/>
    <mergeCell ref="L7:N7"/>
    <mergeCell ref="O7:Q7"/>
    <mergeCell ref="R7:U7"/>
    <mergeCell ref="V7:AG10"/>
    <mergeCell ref="A10:K10"/>
    <mergeCell ref="L10:N10"/>
    <mergeCell ref="O10:Q10"/>
    <mergeCell ref="R10:U10"/>
    <mergeCell ref="A11:K11"/>
    <mergeCell ref="L11:N11"/>
    <mergeCell ref="O11:AG11"/>
    <mergeCell ref="A8:K8"/>
    <mergeCell ref="L8:N8"/>
    <mergeCell ref="O8:Q8"/>
    <mergeCell ref="R8:U8"/>
    <mergeCell ref="A9:K9"/>
    <mergeCell ref="L9:N9"/>
    <mergeCell ref="O9:Q9"/>
    <mergeCell ref="R9:U9"/>
    <mergeCell ref="V14:AG17"/>
    <mergeCell ref="A15:K15"/>
    <mergeCell ref="L15:N15"/>
    <mergeCell ref="O15:Q15"/>
    <mergeCell ref="R15:U15"/>
    <mergeCell ref="A16:K16"/>
    <mergeCell ref="A12:K12"/>
    <mergeCell ref="L12:N12"/>
    <mergeCell ref="O12:Q12"/>
    <mergeCell ref="R12:U12"/>
    <mergeCell ref="V12:AG12"/>
    <mergeCell ref="A13:K13"/>
    <mergeCell ref="L13:AG13"/>
    <mergeCell ref="L16:N16"/>
    <mergeCell ref="O16:Q16"/>
    <mergeCell ref="R16:U16"/>
    <mergeCell ref="A17:K17"/>
    <mergeCell ref="L17:N17"/>
    <mergeCell ref="O17:Q17"/>
    <mergeCell ref="R17:U17"/>
    <mergeCell ref="A14:K14"/>
    <mergeCell ref="L14:N14"/>
    <mergeCell ref="O14:Q14"/>
    <mergeCell ref="R14:U14"/>
    <mergeCell ref="A18:K18"/>
    <mergeCell ref="L18:N18"/>
    <mergeCell ref="O18:Q18"/>
    <mergeCell ref="R18:U18"/>
    <mergeCell ref="V18:AG18"/>
    <mergeCell ref="A19:K19"/>
    <mergeCell ref="L19:N19"/>
    <mergeCell ref="O19:Q19"/>
    <mergeCell ref="R19:U19"/>
    <mergeCell ref="V19:AG19"/>
    <mergeCell ref="A20:K20"/>
    <mergeCell ref="L20:N20"/>
    <mergeCell ref="O20:Q20"/>
    <mergeCell ref="R20:U20"/>
    <mergeCell ref="V20:AG20"/>
    <mergeCell ref="A21:K21"/>
    <mergeCell ref="L21:N21"/>
    <mergeCell ref="O21:Q21"/>
    <mergeCell ref="R21:U21"/>
    <mergeCell ref="V21:AG21"/>
    <mergeCell ref="A22:K22"/>
    <mergeCell ref="L22:N22"/>
    <mergeCell ref="O22:Q22"/>
    <mergeCell ref="R22:U22"/>
    <mergeCell ref="V22:AG22"/>
    <mergeCell ref="A23:K23"/>
    <mergeCell ref="L23:N23"/>
    <mergeCell ref="O23:Q23"/>
    <mergeCell ref="R23:U23"/>
    <mergeCell ref="V23:AG23"/>
    <mergeCell ref="V28:AG28"/>
    <mergeCell ref="A29:K29"/>
    <mergeCell ref="L29:N29"/>
    <mergeCell ref="O29:Q29"/>
    <mergeCell ref="R29:U29"/>
    <mergeCell ref="V29:AG29"/>
    <mergeCell ref="A24:K24"/>
    <mergeCell ref="L24:N24"/>
    <mergeCell ref="O24:Q24"/>
    <mergeCell ref="R24:U24"/>
    <mergeCell ref="V24:AG24"/>
    <mergeCell ref="A25:U25"/>
    <mergeCell ref="V25:AG25"/>
    <mergeCell ref="F35:K35"/>
    <mergeCell ref="L35:N35"/>
    <mergeCell ref="O35:Q35"/>
    <mergeCell ref="R35:U35"/>
    <mergeCell ref="F32:K32"/>
    <mergeCell ref="L32:N32"/>
    <mergeCell ref="A28:K28"/>
    <mergeCell ref="L28:N28"/>
    <mergeCell ref="O28:Q28"/>
    <mergeCell ref="R28:U28"/>
    <mergeCell ref="F33:K33"/>
    <mergeCell ref="L33:N33"/>
    <mergeCell ref="O33:Q33"/>
    <mergeCell ref="R33:U33"/>
    <mergeCell ref="F34:K34"/>
    <mergeCell ref="A30:E32"/>
    <mergeCell ref="F30:K30"/>
    <mergeCell ref="L30:N30"/>
    <mergeCell ref="O30:Q30"/>
    <mergeCell ref="R30:U30"/>
    <mergeCell ref="F31:K31"/>
    <mergeCell ref="L31:N31"/>
    <mergeCell ref="O31:Q31"/>
    <mergeCell ref="R31:U31"/>
    <mergeCell ref="L34:N34"/>
    <mergeCell ref="O34:Q34"/>
    <mergeCell ref="R34:U34"/>
    <mergeCell ref="O32:Q32"/>
    <mergeCell ref="R32:U32"/>
    <mergeCell ref="L38:N38"/>
    <mergeCell ref="O38:Q38"/>
    <mergeCell ref="R38:U38"/>
    <mergeCell ref="A39:U39"/>
    <mergeCell ref="V39:AG39"/>
    <mergeCell ref="A41:K41"/>
    <mergeCell ref="L41:N41"/>
    <mergeCell ref="O41:Q41"/>
    <mergeCell ref="R41:U41"/>
    <mergeCell ref="V41:AG41"/>
    <mergeCell ref="A36:E38"/>
    <mergeCell ref="F36:K36"/>
    <mergeCell ref="L36:N36"/>
    <mergeCell ref="O36:Q36"/>
    <mergeCell ref="R36:U36"/>
    <mergeCell ref="F37:K37"/>
    <mergeCell ref="L37:N37"/>
    <mergeCell ref="O37:Q37"/>
    <mergeCell ref="R37:U37"/>
    <mergeCell ref="F38:K38"/>
    <mergeCell ref="V30:AG38"/>
    <mergeCell ref="A33:E35"/>
    <mergeCell ref="A42:K42"/>
    <mergeCell ref="L42:N42"/>
    <mergeCell ref="O42:Q42"/>
    <mergeCell ref="R42:U42"/>
    <mergeCell ref="V42:AG42"/>
    <mergeCell ref="A43:K43"/>
    <mergeCell ref="L43:N43"/>
    <mergeCell ref="O43:Q43"/>
    <mergeCell ref="R43:U43"/>
    <mergeCell ref="V43:AG43"/>
    <mergeCell ref="A44:K44"/>
    <mergeCell ref="L44:N44"/>
    <mergeCell ref="O44:Q44"/>
    <mergeCell ref="R44:U44"/>
    <mergeCell ref="V44:AG44"/>
    <mergeCell ref="A45:K45"/>
    <mergeCell ref="L45:N45"/>
    <mergeCell ref="O45:Q45"/>
    <mergeCell ref="R45:U45"/>
    <mergeCell ref="V45:AG45"/>
    <mergeCell ref="A46:K46"/>
    <mergeCell ref="L46:N46"/>
    <mergeCell ref="O46:Q46"/>
    <mergeCell ref="R46:U46"/>
    <mergeCell ref="V46:AG46"/>
    <mergeCell ref="A47:K47"/>
    <mergeCell ref="L47:N47"/>
    <mergeCell ref="O47:Q47"/>
    <mergeCell ref="R47:U47"/>
    <mergeCell ref="V47:AG47"/>
    <mergeCell ref="A48:K48"/>
    <mergeCell ref="L48:N48"/>
    <mergeCell ref="O48:Q48"/>
    <mergeCell ref="R48:U48"/>
    <mergeCell ref="V48:AG48"/>
    <mergeCell ref="A49:K49"/>
    <mergeCell ref="L49:N49"/>
    <mergeCell ref="O49:Q49"/>
    <mergeCell ref="R49:U49"/>
    <mergeCell ref="V49:AG49"/>
    <mergeCell ref="A50:K50"/>
    <mergeCell ref="L50:N50"/>
    <mergeCell ref="O50:Q50"/>
    <mergeCell ref="R50:U50"/>
    <mergeCell ref="V50:AG50"/>
    <mergeCell ref="A51:K51"/>
    <mergeCell ref="L51:N51"/>
    <mergeCell ref="O51:Q51"/>
    <mergeCell ref="R51:U51"/>
    <mergeCell ref="V51:AG51"/>
    <mergeCell ref="A52:K52"/>
    <mergeCell ref="L52:N52"/>
    <mergeCell ref="O52:Q52"/>
    <mergeCell ref="R52:U52"/>
    <mergeCell ref="V52:AG52"/>
    <mergeCell ref="A53:K53"/>
    <mergeCell ref="L53:N53"/>
    <mergeCell ref="O53:Q53"/>
    <mergeCell ref="R53:U53"/>
    <mergeCell ref="V53:AG53"/>
    <mergeCell ref="V55:AG55"/>
    <mergeCell ref="E56:K56"/>
    <mergeCell ref="L56:N56"/>
    <mergeCell ref="O56:Q56"/>
    <mergeCell ref="R56:U56"/>
    <mergeCell ref="V56:AG56"/>
    <mergeCell ref="A54:D60"/>
    <mergeCell ref="E54:K54"/>
    <mergeCell ref="L54:N54"/>
    <mergeCell ref="O54:Q54"/>
    <mergeCell ref="R54:U54"/>
    <mergeCell ref="V54:AG54"/>
    <mergeCell ref="E55:K55"/>
    <mergeCell ref="L55:N55"/>
    <mergeCell ref="O55:Q55"/>
    <mergeCell ref="R55:U55"/>
    <mergeCell ref="E57:K57"/>
    <mergeCell ref="L57:N57"/>
    <mergeCell ref="O57:Q57"/>
    <mergeCell ref="R57:U57"/>
    <mergeCell ref="V57:AG57"/>
    <mergeCell ref="E58:K58"/>
    <mergeCell ref="L58:N58"/>
    <mergeCell ref="O58:Q58"/>
    <mergeCell ref="R58:U58"/>
    <mergeCell ref="V58:AG58"/>
    <mergeCell ref="A61:K61"/>
    <mergeCell ref="L61:N61"/>
    <mergeCell ref="O61:Q61"/>
    <mergeCell ref="R61:U61"/>
    <mergeCell ref="V61:AG61"/>
    <mergeCell ref="A62:U62"/>
    <mergeCell ref="V62:AG62"/>
    <mergeCell ref="E59:K59"/>
    <mergeCell ref="L59:N59"/>
    <mergeCell ref="O59:Q59"/>
    <mergeCell ref="R59:U59"/>
    <mergeCell ref="V59:AG59"/>
    <mergeCell ref="E60:K60"/>
    <mergeCell ref="L60:N60"/>
    <mergeCell ref="O60:Q60"/>
    <mergeCell ref="R60:U60"/>
    <mergeCell ref="V60:AG60"/>
    <mergeCell ref="A66:E66"/>
    <mergeCell ref="F66:K66"/>
    <mergeCell ref="L66:N66"/>
    <mergeCell ref="O66:Q66"/>
    <mergeCell ref="R66:U66"/>
    <mergeCell ref="V66:AG66"/>
    <mergeCell ref="A64:K64"/>
    <mergeCell ref="L64:N64"/>
    <mergeCell ref="O64:Q64"/>
    <mergeCell ref="R64:U64"/>
    <mergeCell ref="V64:AG64"/>
    <mergeCell ref="A65:K65"/>
    <mergeCell ref="L65:N65"/>
    <mergeCell ref="O65:Q65"/>
    <mergeCell ref="R65:U65"/>
    <mergeCell ref="V65:AG65"/>
    <mergeCell ref="A70:U70"/>
    <mergeCell ref="V70:AG70"/>
    <mergeCell ref="A73:K73"/>
    <mergeCell ref="L73:N73"/>
    <mergeCell ref="O73:Q73"/>
    <mergeCell ref="R73:U73"/>
    <mergeCell ref="V73:AG73"/>
    <mergeCell ref="V68:AG68"/>
    <mergeCell ref="F69:K69"/>
    <mergeCell ref="L69:N69"/>
    <mergeCell ref="O69:Q69"/>
    <mergeCell ref="R69:U69"/>
    <mergeCell ref="V69:AG69"/>
    <mergeCell ref="A67:E69"/>
    <mergeCell ref="F67:K67"/>
    <mergeCell ref="L67:N67"/>
    <mergeCell ref="O67:Q67"/>
    <mergeCell ref="R67:U67"/>
    <mergeCell ref="V67:AG67"/>
    <mergeCell ref="F68:K68"/>
    <mergeCell ref="L68:N68"/>
    <mergeCell ref="O68:Q68"/>
    <mergeCell ref="R68:U68"/>
    <mergeCell ref="A74:K74"/>
    <mergeCell ref="L74:N74"/>
    <mergeCell ref="O74:Q74"/>
    <mergeCell ref="R74:U74"/>
    <mergeCell ref="V74:AG74"/>
    <mergeCell ref="A75:K75"/>
    <mergeCell ref="L75:N75"/>
    <mergeCell ref="O75:Q75"/>
    <mergeCell ref="R75:U75"/>
    <mergeCell ref="V75:AG75"/>
    <mergeCell ref="A76:K76"/>
    <mergeCell ref="L76:N76"/>
    <mergeCell ref="O76:Q76"/>
    <mergeCell ref="R76:U76"/>
    <mergeCell ref="V76:AG76"/>
    <mergeCell ref="A77:K77"/>
    <mergeCell ref="L77:N77"/>
    <mergeCell ref="O77:Q77"/>
    <mergeCell ref="R77:U77"/>
    <mergeCell ref="V77:AG77"/>
    <mergeCell ref="A78:K78"/>
    <mergeCell ref="L78:N78"/>
    <mergeCell ref="O78:Q78"/>
    <mergeCell ref="R78:U78"/>
    <mergeCell ref="V78:AG78"/>
    <mergeCell ref="A79:K79"/>
    <mergeCell ref="L79:N79"/>
    <mergeCell ref="O79:Q79"/>
    <mergeCell ref="R79:U79"/>
    <mergeCell ref="V79:AG79"/>
    <mergeCell ref="A80:K80"/>
    <mergeCell ref="L80:N80"/>
    <mergeCell ref="O80:Q80"/>
    <mergeCell ref="R80:U80"/>
    <mergeCell ref="V80:AG80"/>
    <mergeCell ref="A81:K81"/>
    <mergeCell ref="L81:N81"/>
    <mergeCell ref="O81:Q81"/>
    <mergeCell ref="R81:U81"/>
    <mergeCell ref="V81:AG81"/>
    <mergeCell ref="A84:K84"/>
    <mergeCell ref="L84:N84"/>
    <mergeCell ref="O84:Q84"/>
    <mergeCell ref="R84:U84"/>
    <mergeCell ref="V84:AG84"/>
    <mergeCell ref="A85:U85"/>
    <mergeCell ref="V85:AG85"/>
    <mergeCell ref="A82:K82"/>
    <mergeCell ref="L82:N82"/>
    <mergeCell ref="O82:Q82"/>
    <mergeCell ref="R82:U82"/>
    <mergeCell ref="V82:AG82"/>
    <mergeCell ref="A83:K83"/>
    <mergeCell ref="L83:N83"/>
    <mergeCell ref="O83:Q83"/>
    <mergeCell ref="R83:U83"/>
    <mergeCell ref="V83:AG83"/>
    <mergeCell ref="Y88:AG89"/>
    <mergeCell ref="A90:K90"/>
    <mergeCell ref="L90:N90"/>
    <mergeCell ref="O90:P90"/>
    <mergeCell ref="Q90:R90"/>
    <mergeCell ref="S90:U90"/>
    <mergeCell ref="V90:X90"/>
    <mergeCell ref="Y90:AG90"/>
    <mergeCell ref="A88:K89"/>
    <mergeCell ref="L88:N89"/>
    <mergeCell ref="O88:P89"/>
    <mergeCell ref="Q88:R89"/>
    <mergeCell ref="S88:U89"/>
    <mergeCell ref="V88:X89"/>
    <mergeCell ref="A94:E95"/>
    <mergeCell ref="F94:K94"/>
    <mergeCell ref="L94:N94"/>
    <mergeCell ref="O94:P94"/>
    <mergeCell ref="Q94:R94"/>
    <mergeCell ref="S94:U94"/>
    <mergeCell ref="V94:X94"/>
    <mergeCell ref="V91:X91"/>
    <mergeCell ref="Y91:AG91"/>
    <mergeCell ref="F92:K92"/>
    <mergeCell ref="L92:N92"/>
    <mergeCell ref="O92:P92"/>
    <mergeCell ref="Q92:R92"/>
    <mergeCell ref="S92:U92"/>
    <mergeCell ref="V92:X92"/>
    <mergeCell ref="Y92:AG92"/>
    <mergeCell ref="A91:E93"/>
    <mergeCell ref="F91:K91"/>
    <mergeCell ref="L91:N91"/>
    <mergeCell ref="O91:P91"/>
    <mergeCell ref="Q91:R91"/>
    <mergeCell ref="S91:U91"/>
    <mergeCell ref="F93:K93"/>
    <mergeCell ref="L93:N93"/>
    <mergeCell ref="Y94:AG94"/>
    <mergeCell ref="F95:K95"/>
    <mergeCell ref="L95:N95"/>
    <mergeCell ref="O95:P95"/>
    <mergeCell ref="Q95:R95"/>
    <mergeCell ref="S95:U95"/>
    <mergeCell ref="V95:X95"/>
    <mergeCell ref="Y95:AG95"/>
    <mergeCell ref="S93:U93"/>
    <mergeCell ref="V93:X93"/>
    <mergeCell ref="Y93:AG93"/>
    <mergeCell ref="O93:P93"/>
    <mergeCell ref="Q93:R93"/>
    <mergeCell ref="L98:N98"/>
    <mergeCell ref="O98:P98"/>
    <mergeCell ref="Q98:R98"/>
    <mergeCell ref="S98:U98"/>
    <mergeCell ref="V98:X98"/>
    <mergeCell ref="Y98:AG98"/>
    <mergeCell ref="Y96:AG96"/>
    <mergeCell ref="A97:E101"/>
    <mergeCell ref="F97:K97"/>
    <mergeCell ref="L97:N97"/>
    <mergeCell ref="O97:P97"/>
    <mergeCell ref="Q97:R97"/>
    <mergeCell ref="S97:U97"/>
    <mergeCell ref="V97:X97"/>
    <mergeCell ref="Y97:AG97"/>
    <mergeCell ref="F98:K98"/>
    <mergeCell ref="A96:K96"/>
    <mergeCell ref="L96:N96"/>
    <mergeCell ref="O96:P96"/>
    <mergeCell ref="Q96:R96"/>
    <mergeCell ref="S96:U96"/>
    <mergeCell ref="V96:X96"/>
    <mergeCell ref="Y99:AG99"/>
    <mergeCell ref="F100:K100"/>
    <mergeCell ref="L100:N100"/>
    <mergeCell ref="O100:P100"/>
    <mergeCell ref="Q100:R100"/>
    <mergeCell ref="S100:U100"/>
    <mergeCell ref="V100:X100"/>
    <mergeCell ref="Y100:AG100"/>
    <mergeCell ref="F99:K99"/>
    <mergeCell ref="L99:N99"/>
    <mergeCell ref="O99:P99"/>
    <mergeCell ref="Q99:R99"/>
    <mergeCell ref="S99:U99"/>
    <mergeCell ref="V99:X99"/>
    <mergeCell ref="Y101:AG101"/>
    <mergeCell ref="A102:K102"/>
    <mergeCell ref="L102:N102"/>
    <mergeCell ref="O102:P102"/>
    <mergeCell ref="Q102:R102"/>
    <mergeCell ref="S102:U102"/>
    <mergeCell ref="V102:X102"/>
    <mergeCell ref="Y102:AG102"/>
    <mergeCell ref="F101:K101"/>
    <mergeCell ref="L101:N101"/>
    <mergeCell ref="O101:P101"/>
    <mergeCell ref="Q101:R101"/>
    <mergeCell ref="S101:U101"/>
    <mergeCell ref="V101:X101"/>
    <mergeCell ref="Y103:AG103"/>
    <mergeCell ref="A104:K104"/>
    <mergeCell ref="L104:N104"/>
    <mergeCell ref="O104:R104"/>
    <mergeCell ref="S104:U104"/>
    <mergeCell ref="V104:X104"/>
    <mergeCell ref="Y104:AG104"/>
    <mergeCell ref="A103:K103"/>
    <mergeCell ref="L103:N103"/>
    <mergeCell ref="O103:P103"/>
    <mergeCell ref="Q103:R103"/>
    <mergeCell ref="S103:U103"/>
    <mergeCell ref="V103:X103"/>
    <mergeCell ref="Y105:AG105"/>
    <mergeCell ref="F106:K106"/>
    <mergeCell ref="L106:N106"/>
    <mergeCell ref="O106:R106"/>
    <mergeCell ref="S106:U106"/>
    <mergeCell ref="V106:X106"/>
    <mergeCell ref="Y106:AG106"/>
    <mergeCell ref="A105:E106"/>
    <mergeCell ref="F105:K105"/>
    <mergeCell ref="L105:N105"/>
    <mergeCell ref="O105:R105"/>
    <mergeCell ref="S105:U105"/>
    <mergeCell ref="V105:X105"/>
    <mergeCell ref="Y107:AG107"/>
    <mergeCell ref="A108:K108"/>
    <mergeCell ref="L108:N108"/>
    <mergeCell ref="O108:P108"/>
    <mergeCell ref="Q108:R108"/>
    <mergeCell ref="S108:U108"/>
    <mergeCell ref="V108:X108"/>
    <mergeCell ref="Y108:AG108"/>
    <mergeCell ref="A107:K107"/>
    <mergeCell ref="L107:N107"/>
    <mergeCell ref="O107:P107"/>
    <mergeCell ref="Q107:R107"/>
    <mergeCell ref="S107:U107"/>
    <mergeCell ref="V107:X107"/>
    <mergeCell ref="Y109:AG109"/>
    <mergeCell ref="A110:K110"/>
    <mergeCell ref="L110:N110"/>
    <mergeCell ref="O110:P110"/>
    <mergeCell ref="Q110:R110"/>
    <mergeCell ref="S110:U110"/>
    <mergeCell ref="V110:X110"/>
    <mergeCell ref="Y110:AG110"/>
    <mergeCell ref="A109:K109"/>
    <mergeCell ref="L109:N109"/>
    <mergeCell ref="O109:P109"/>
    <mergeCell ref="Q109:R109"/>
    <mergeCell ref="S109:U109"/>
    <mergeCell ref="V109:X109"/>
    <mergeCell ref="Y111:AG111"/>
    <mergeCell ref="A112:K112"/>
    <mergeCell ref="L112:N112"/>
    <mergeCell ref="O112:P112"/>
    <mergeCell ref="Q112:R112"/>
    <mergeCell ref="S112:U112"/>
    <mergeCell ref="V112:X112"/>
    <mergeCell ref="Y112:AG112"/>
    <mergeCell ref="A111:K111"/>
    <mergeCell ref="L111:N111"/>
    <mergeCell ref="O111:P111"/>
    <mergeCell ref="Q111:R111"/>
    <mergeCell ref="S111:U111"/>
    <mergeCell ref="V111:X111"/>
    <mergeCell ref="Y113:AG113"/>
    <mergeCell ref="A114:U114"/>
    <mergeCell ref="V114:AG114"/>
    <mergeCell ref="A115:U115"/>
    <mergeCell ref="V115:AG115"/>
    <mergeCell ref="A117:K117"/>
    <mergeCell ref="L117:N117"/>
    <mergeCell ref="O117:Q117"/>
    <mergeCell ref="R117:U117"/>
    <mergeCell ref="V117:AG117"/>
    <mergeCell ref="A113:K113"/>
    <mergeCell ref="L113:N113"/>
    <mergeCell ref="O113:P113"/>
    <mergeCell ref="Q113:R113"/>
    <mergeCell ref="S113:U113"/>
    <mergeCell ref="V113:X113"/>
    <mergeCell ref="A118:K118"/>
    <mergeCell ref="L118:N118"/>
    <mergeCell ref="O118:Q118"/>
    <mergeCell ref="R118:U118"/>
    <mergeCell ref="V118:AG118"/>
    <mergeCell ref="A119:E120"/>
    <mergeCell ref="F119:K119"/>
    <mergeCell ref="L119:N119"/>
    <mergeCell ref="O119:Q119"/>
    <mergeCell ref="R119:U119"/>
    <mergeCell ref="N123:U123"/>
    <mergeCell ref="V123:AG123"/>
    <mergeCell ref="N124:U124"/>
    <mergeCell ref="V124:AG124"/>
    <mergeCell ref="V119:AG120"/>
    <mergeCell ref="F120:K120"/>
    <mergeCell ref="L120:N120"/>
    <mergeCell ref="O120:Q120"/>
    <mergeCell ref="R120:U120"/>
    <mergeCell ref="A121:U121"/>
    <mergeCell ref="V121:AG121"/>
  </mergeCells>
  <phoneticPr fontId="3"/>
  <dataValidations count="3">
    <dataValidation imeMode="halfAlpha" allowBlank="1" showInputMessage="1" showErrorMessage="1" sqref="O30:Q38 O7:Q17 Q91:Q103 Q107:Q113 O19:Q24 O91:O113 O66:Q69 O43:Q61 O75:Q84" xr:uid="{A26F578C-68BF-4370-99E9-57D7A3360B51}"/>
    <dataValidation type="whole" imeMode="halfAlpha" operator="lessThanOrEqual" allowBlank="1" showInputMessage="1" showErrorMessage="1" errorTitle="入力に誤りがあります" error="和室は1室しかありません。_x000a_1以外の数字は入力できません。" sqref="O120:Q120" xr:uid="{B171690D-0D1C-463C-AB6C-ED18A35FAB6E}">
      <formula1>1</formula1>
    </dataValidation>
    <dataValidation type="whole" imeMode="halfAlpha" operator="lessThanOrEqual" allowBlank="1" showInputMessage="1" showErrorMessage="1" errorTitle="入力に誤りがあります" error="洋室シングルは7室しかありません。_x000a_7以下の数字を入力してください。" sqref="O119:Q119" xr:uid="{A68688FC-07E4-4EB6-BFBC-38BCB02A801B}">
      <formula1>7</formula1>
    </dataValidation>
  </dataValidations>
  <pageMargins left="0.70866141732283472" right="0.70866141732283472" top="0.74803149606299213" bottom="0.74803149606299213" header="0.31496062992125984" footer="0.31496062992125984"/>
  <pageSetup paperSize="9" scale="85" fitToWidth="0" fitToHeight="2" orientation="portrait" r:id="rId1"/>
  <rowBreaks count="2" manualBreakCount="2">
    <brk id="26" max="32" man="1"/>
    <brk id="71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※（参考）簡易計算シート</vt:lpstr>
      <vt:lpstr>'※（参考）簡易計算シート'!Print_Area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東島　憲之</dc:creator>
  <cp:lastModifiedBy>丸　宏樹</cp:lastModifiedBy>
  <cp:lastPrinted>2026-10-31T01:43:11Z</cp:lastPrinted>
  <dcterms:created xsi:type="dcterms:W3CDTF">2026-01-18T05:11:07Z</dcterms:created>
  <dcterms:modified xsi:type="dcterms:W3CDTF">2026-10-31T01:44:50Z</dcterms:modified>
</cp:coreProperties>
</file>